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Election Management\Local Government\General Elections LG\2025 Local Government Elections\Public Awareness\Website\Daily Summaries\25 August\"/>
    </mc:Choice>
  </mc:AlternateContent>
  <xr:revisionPtr revIDLastSave="0" documentId="13_ncr:1_{45B6B27D-F784-4085-91C9-EF4C2B63BCFE}" xr6:coauthVersionLast="47" xr6:coauthVersionMax="47" xr10:uidLastSave="{00000000-0000-0000-0000-000000000000}"/>
  <bookViews>
    <workbookView xWindow="-120" yWindow="-120" windowWidth="29040" windowHeight="15840" xr2:uid="{C1B1467E-46E2-49DA-A5EA-70D7CBBF5B5F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1" i="1" l="1"/>
  <c r="AF50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F47" i="1"/>
  <c r="AF48" i="1" s="1"/>
  <c r="AF45" i="1"/>
  <c r="AF44" i="1"/>
  <c r="AF43" i="1"/>
  <c r="AF42" i="1"/>
  <c r="AF41" i="1"/>
  <c r="AF40" i="1"/>
  <c r="AF46" i="1" s="1"/>
  <c r="AF38" i="1"/>
  <c r="AF37" i="1"/>
  <c r="AF36" i="1"/>
  <c r="AF39" i="1" s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V49" i="1" l="1"/>
  <c r="U49" i="1"/>
  <c r="G49" i="1"/>
  <c r="X49" i="1"/>
  <c r="AA49" i="1"/>
  <c r="R49" i="1"/>
  <c r="W49" i="1"/>
  <c r="AF21" i="1"/>
  <c r="AF35" i="1"/>
  <c r="AF49" i="1" s="1"/>
  <c r="AE49" i="1"/>
  <c r="P49" i="1"/>
  <c r="E49" i="1"/>
  <c r="B49" i="1"/>
  <c r="AD49" i="1"/>
  <c r="AC49" i="1"/>
  <c r="AB49" i="1"/>
  <c r="Z49" i="1"/>
  <c r="Y49" i="1"/>
  <c r="T49" i="1"/>
  <c r="S49" i="1"/>
  <c r="Q49" i="1"/>
  <c r="O49" i="1"/>
  <c r="N49" i="1"/>
  <c r="M49" i="1"/>
  <c r="L49" i="1"/>
  <c r="K49" i="1"/>
  <c r="J49" i="1"/>
  <c r="I49" i="1"/>
  <c r="H49" i="1"/>
  <c r="F49" i="1"/>
  <c r="D49" i="1"/>
  <c r="C49" i="1"/>
</calcChain>
</file>

<file path=xl/sharedStrings.xml><?xml version="1.0" encoding="utf-8"?>
<sst xmlns="http://schemas.openxmlformats.org/spreadsheetml/2006/main" count="81" uniqueCount="80">
  <si>
    <t>Voting centre</t>
  </si>
  <si>
    <t>Alice Springs - Councillor</t>
  </si>
  <si>
    <t>Central Desert - Southern Tanami</t>
  </si>
  <si>
    <t>Coomalie - Adelaide River</t>
  </si>
  <si>
    <t>Coomalie - Batchelor Township</t>
  </si>
  <si>
    <t>Coomalie - Coomalie Rural</t>
  </si>
  <si>
    <t>Darwin - Chan</t>
  </si>
  <si>
    <t>Darwin - Lyons</t>
  </si>
  <si>
    <t>Darwin - Richardson</t>
  </si>
  <si>
    <t>Darwin - Waters</t>
  </si>
  <si>
    <t>East Arnhem - Birr Rawarrang</t>
  </si>
  <si>
    <t>East Arnhem - Gumurr Gattjirrk</t>
  </si>
  <si>
    <t>East Arnhem - Gumurr Marthakal</t>
  </si>
  <si>
    <t>Katherine - Councillor</t>
  </si>
  <si>
    <t>Litchfield - Central</t>
  </si>
  <si>
    <t>Litchfield - North</t>
  </si>
  <si>
    <t>Litchfield - South</t>
  </si>
  <si>
    <t>MacDonnell - Iyarrka</t>
  </si>
  <si>
    <t>MacDonnell - Ljirapinta</t>
  </si>
  <si>
    <t>MacDonnell - Luritja Pintubi</t>
  </si>
  <si>
    <t>Palmerston - Councillor</t>
  </si>
  <si>
    <t>Roper Gulf - Never Never</t>
  </si>
  <si>
    <t>Roper Gulf - Nyirranggulung</t>
  </si>
  <si>
    <t>Roper Gulf - South West Gulf</t>
  </si>
  <si>
    <t>Tiwi Islands - Pirlangimpi</t>
  </si>
  <si>
    <t>Victoria Daly - Milngin</t>
  </si>
  <si>
    <t>Wagait - Councillor</t>
  </si>
  <si>
    <t>West Arnhem - Maningrida</t>
  </si>
  <si>
    <t>West Arnhem - Warruwi</t>
  </si>
  <si>
    <t>West Daly - Thamarrurr/Pindi Pindi</t>
  </si>
  <si>
    <t>West Daly - Tyemirri</t>
  </si>
  <si>
    <t>Alice Springs</t>
  </si>
  <si>
    <t>Berry Springs</t>
  </si>
  <si>
    <t>Braitling</t>
  </si>
  <si>
    <t>Casuarina</t>
  </si>
  <si>
    <t>Coolalinga</t>
  </si>
  <si>
    <t>Darwin City</t>
  </si>
  <si>
    <t>Gillen</t>
  </si>
  <si>
    <t>Howard Springs</t>
  </si>
  <si>
    <t>Humpty Doo</t>
  </si>
  <si>
    <t>Katherine Central</t>
  </si>
  <si>
    <t>Malak</t>
  </si>
  <si>
    <t>Moulden</t>
  </si>
  <si>
    <t>Nightcliff</t>
  </si>
  <si>
    <t>Palmerston City</t>
  </si>
  <si>
    <t>Rosebery</t>
  </si>
  <si>
    <t>Tindal</t>
  </si>
  <si>
    <t>Wagait Beach</t>
  </si>
  <si>
    <t>Mobile Team Central Desert 1</t>
  </si>
  <si>
    <t>Mobile Team Coomalie</t>
  </si>
  <si>
    <t>Mobile Team East Arnhem 1</t>
  </si>
  <si>
    <t>Mobile Team East Arnhem 2</t>
  </si>
  <si>
    <t>Mobile Team MacDonnell 1</t>
  </si>
  <si>
    <t>Mobile Team MacDonnell 2</t>
  </si>
  <si>
    <t>Mobile Team Roper Gulf 1</t>
  </si>
  <si>
    <t>Mobile Team Roper Gulf 2</t>
  </si>
  <si>
    <t>Mobile team Tiwi Islands 1</t>
  </si>
  <si>
    <t>Mobile team Victoria Daly 2</t>
  </si>
  <si>
    <t>Mobile Team West Arnhem 1</t>
  </si>
  <si>
    <t>Mobile Team West Arnhem 2</t>
  </si>
  <si>
    <t>Mobile Team West Daly 1</t>
  </si>
  <si>
    <t>Mobile Team Alice Springs 1</t>
  </si>
  <si>
    <t>Mobile team Darwin</t>
  </si>
  <si>
    <t>Mobile team Katherine</t>
  </si>
  <si>
    <t>Alice Springs EVC</t>
  </si>
  <si>
    <t>Casuarina EVC</t>
  </si>
  <si>
    <t>Coolalinga EVC</t>
  </si>
  <si>
    <t>Darwin EVC</t>
  </si>
  <si>
    <t>Katherine Central  EVC</t>
  </si>
  <si>
    <t>Palmerston EVC</t>
  </si>
  <si>
    <t>Darwin (Postal)</t>
  </si>
  <si>
    <t>Total</t>
  </si>
  <si>
    <t>Votes issued by electorate</t>
  </si>
  <si>
    <t>2025 Local Government Elections</t>
  </si>
  <si>
    <t>Election Day Voting Centre total</t>
  </si>
  <si>
    <t>Remote Voting Team (Daily rate) total</t>
  </si>
  <si>
    <t>Urban/Mobile Team (Hourly Rate) total</t>
  </si>
  <si>
    <t>Early Voting Centre total</t>
  </si>
  <si>
    <t>Postal Voting Centre total</t>
  </si>
  <si>
    <t>Enrolment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</si>
</sst>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2" fillId="2" borderId="0" xfId="0" applyNumberFormat="1" applyFont="1" applyFill="1" applyAlignment="1">
      <alignment vertical="top"/>
    </xf>
    <xf numFmtId="3" fontId="1" fillId="0" borderId="0" xfId="0" applyNumberFormat="1" applyFont="1" applyAlignment="1">
      <alignment vertical="top"/>
    </xf>
    <xf numFmtId="3" fontId="3" fillId="0" borderId="0" xfId="0" applyNumberFormat="1" applyFont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0" fillId="0" borderId="0" xfId="0" applyAlignment="1">
      <alignment wrapText="1"/>
    </xf>
    <xf numFmtId="3" fontId="2" fillId="2" borderId="0" xfId="0" quotePrefix="1" applyNumberFormat="1" applyFont="1" applyFill="1" applyAlignment="1">
      <alignment horizontal="left" wrapText="1"/>
    </xf>
    <xf numFmtId="3" fontId="2" fillId="2" borderId="0" xfId="0" applyNumberFormat="1" applyFont="1" applyFill="1" applyAlignment="1">
      <alignment wrapText="1"/>
    </xf>
    <xf numFmtId="3" fontId="2" fillId="2" borderId="0" xfId="0" quotePrefix="1" applyNumberFormat="1" applyFont="1" applyFill="1" applyAlignment="1">
      <alignment textRotation="90" wrapText="1"/>
    </xf>
    <xf numFmtId="10" fontId="0" fillId="0" borderId="0" xfId="0" applyNumberFormat="1"/>
    <xf numFmtId="10" fontId="1" fillId="0" borderId="0" xfId="0" applyNumberFormat="1" applyFo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A6BA4-652B-4102-9B1C-48732BAED6F4}">
  <sheetPr>
    <pageSetUpPr fitToPage="1"/>
  </sheetPr>
  <dimension ref="A1:AF53"/>
  <sheetViews>
    <sheetView tabSelected="1" workbookViewId="0">
      <pane xSplit="1" ySplit="3" topLeftCell="B31" activePane="bottomRight" state="frozen"/>
      <selection pane="topRight" activeCell="B1" sqref="B1"/>
      <selection pane="bottomLeft" activeCell="A2" sqref="A2"/>
      <selection pane="bottomRight" activeCell="A53" sqref="A53:XFD53"/>
    </sheetView>
  </sheetViews>
  <sheetFormatPr defaultRowHeight="15" x14ac:dyDescent="0.25"/>
  <cols>
    <col min="1" max="1" width="28.42578125" bestFit="1" customWidth="1"/>
    <col min="2" max="32" width="7.5703125" customWidth="1"/>
  </cols>
  <sheetData>
    <row r="1" spans="1:32" ht="18" x14ac:dyDescent="0.25">
      <c r="A1" s="12" t="s">
        <v>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</row>
    <row r="2" spans="1:32" ht="15.75" x14ac:dyDescent="0.25">
      <c r="A2" s="14" t="s">
        <v>73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s="6" customFormat="1" ht="75" customHeight="1" x14ac:dyDescent="0.25">
      <c r="A3" s="7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8" t="s">
        <v>71</v>
      </c>
    </row>
    <row r="4" spans="1:32" x14ac:dyDescent="0.25">
      <c r="A4" s="4" t="s">
        <v>31</v>
      </c>
      <c r="B4" s="3">
        <v>1505</v>
      </c>
      <c r="C4" s="3"/>
      <c r="D4" s="3"/>
      <c r="E4" s="3"/>
      <c r="F4" s="3"/>
      <c r="G4" s="3">
        <v>3</v>
      </c>
      <c r="H4" s="3">
        <v>6</v>
      </c>
      <c r="I4" s="3">
        <v>3</v>
      </c>
      <c r="J4" s="3">
        <v>4</v>
      </c>
      <c r="K4" s="3"/>
      <c r="L4" s="3"/>
      <c r="M4" s="3"/>
      <c r="N4" s="3">
        <v>3</v>
      </c>
      <c r="O4" s="3">
        <v>1</v>
      </c>
      <c r="P4" s="3">
        <v>3</v>
      </c>
      <c r="Q4" s="3">
        <v>3</v>
      </c>
      <c r="R4" s="3">
        <v>1</v>
      </c>
      <c r="S4" s="3">
        <v>2</v>
      </c>
      <c r="T4" s="3"/>
      <c r="U4" s="3">
        <v>8</v>
      </c>
      <c r="V4" s="3"/>
      <c r="W4" s="3">
        <v>1</v>
      </c>
      <c r="X4" s="3"/>
      <c r="Y4" s="3"/>
      <c r="Z4" s="3"/>
      <c r="AA4" s="3"/>
      <c r="AB4" s="3"/>
      <c r="AC4" s="3"/>
      <c r="AD4" s="3"/>
      <c r="AE4" s="3"/>
      <c r="AF4" s="2">
        <f t="shared" ref="AF4:AF20" si="0">SUM(B4:AE4)</f>
        <v>1543</v>
      </c>
    </row>
    <row r="5" spans="1:32" x14ac:dyDescent="0.25">
      <c r="A5" s="4" t="s">
        <v>32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>
        <v>10</v>
      </c>
      <c r="P5" s="3">
        <v>5</v>
      </c>
      <c r="Q5" s="3">
        <v>359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2">
        <f t="shared" si="0"/>
        <v>374</v>
      </c>
    </row>
    <row r="6" spans="1:32" x14ac:dyDescent="0.25">
      <c r="A6" s="4" t="s">
        <v>33</v>
      </c>
      <c r="B6" s="3">
        <v>502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2">
        <f t="shared" si="0"/>
        <v>502</v>
      </c>
    </row>
    <row r="7" spans="1:32" x14ac:dyDescent="0.25">
      <c r="A7" s="4" t="s">
        <v>34</v>
      </c>
      <c r="B7" s="3">
        <v>16</v>
      </c>
      <c r="C7" s="3"/>
      <c r="D7" s="3"/>
      <c r="E7" s="3"/>
      <c r="F7" s="3"/>
      <c r="G7" s="3">
        <v>432</v>
      </c>
      <c r="H7" s="3">
        <v>126</v>
      </c>
      <c r="I7" s="3">
        <v>1917</v>
      </c>
      <c r="J7" s="3">
        <v>804</v>
      </c>
      <c r="K7" s="3">
        <v>2</v>
      </c>
      <c r="L7" s="3">
        <v>2</v>
      </c>
      <c r="M7" s="3"/>
      <c r="N7" s="3">
        <v>11</v>
      </c>
      <c r="O7" s="3">
        <v>9</v>
      </c>
      <c r="P7" s="3">
        <v>38</v>
      </c>
      <c r="Q7" s="3">
        <v>10</v>
      </c>
      <c r="R7" s="3"/>
      <c r="S7" s="3">
        <v>1</v>
      </c>
      <c r="T7" s="3"/>
      <c r="U7" s="3">
        <v>113</v>
      </c>
      <c r="V7" s="3"/>
      <c r="W7" s="3"/>
      <c r="X7" s="3"/>
      <c r="Y7" s="3"/>
      <c r="Z7" s="3"/>
      <c r="AA7" s="3"/>
      <c r="AB7" s="3">
        <v>4</v>
      </c>
      <c r="AC7" s="3"/>
      <c r="AD7" s="3">
        <v>1</v>
      </c>
      <c r="AE7" s="3"/>
      <c r="AF7" s="2">
        <f t="shared" si="0"/>
        <v>3486</v>
      </c>
    </row>
    <row r="8" spans="1:32" x14ac:dyDescent="0.25">
      <c r="A8" s="4" t="s">
        <v>35</v>
      </c>
      <c r="B8" s="3">
        <v>1</v>
      </c>
      <c r="C8" s="3"/>
      <c r="D8" s="3">
        <v>6</v>
      </c>
      <c r="E8" s="3">
        <v>4</v>
      </c>
      <c r="F8" s="3">
        <v>26</v>
      </c>
      <c r="G8" s="3">
        <v>24</v>
      </c>
      <c r="H8" s="3">
        <v>45</v>
      </c>
      <c r="I8" s="3">
        <v>27</v>
      </c>
      <c r="J8" s="3">
        <v>43</v>
      </c>
      <c r="K8" s="3"/>
      <c r="L8" s="3"/>
      <c r="M8" s="3">
        <v>1</v>
      </c>
      <c r="N8" s="3">
        <v>9</v>
      </c>
      <c r="O8" s="3">
        <v>394</v>
      </c>
      <c r="P8" s="3">
        <v>351</v>
      </c>
      <c r="Q8" s="3">
        <v>507</v>
      </c>
      <c r="R8" s="3"/>
      <c r="S8" s="3"/>
      <c r="T8" s="3"/>
      <c r="U8" s="3">
        <v>339</v>
      </c>
      <c r="V8" s="3"/>
      <c r="W8" s="3"/>
      <c r="X8" s="3"/>
      <c r="Y8" s="3"/>
      <c r="Z8" s="3"/>
      <c r="AA8" s="3">
        <v>2</v>
      </c>
      <c r="AB8" s="3">
        <v>3</v>
      </c>
      <c r="AC8" s="3"/>
      <c r="AD8" s="3"/>
      <c r="AE8" s="3"/>
      <c r="AF8" s="2">
        <f t="shared" si="0"/>
        <v>1782</v>
      </c>
    </row>
    <row r="9" spans="1:32" x14ac:dyDescent="0.25">
      <c r="A9" s="4" t="s">
        <v>36</v>
      </c>
      <c r="B9" s="3">
        <v>9</v>
      </c>
      <c r="C9" s="3"/>
      <c r="D9" s="3"/>
      <c r="E9" s="3"/>
      <c r="F9" s="3"/>
      <c r="G9" s="3">
        <v>518</v>
      </c>
      <c r="H9" s="3">
        <v>2307</v>
      </c>
      <c r="I9" s="3">
        <v>109</v>
      </c>
      <c r="J9" s="3">
        <v>129</v>
      </c>
      <c r="K9" s="3"/>
      <c r="L9" s="3"/>
      <c r="M9" s="3">
        <v>1</v>
      </c>
      <c r="N9" s="3">
        <v>11</v>
      </c>
      <c r="O9" s="3">
        <v>10</v>
      </c>
      <c r="P9" s="3">
        <v>26</v>
      </c>
      <c r="Q9" s="3">
        <v>10</v>
      </c>
      <c r="R9" s="3"/>
      <c r="S9" s="3"/>
      <c r="T9" s="3"/>
      <c r="U9" s="3">
        <v>59</v>
      </c>
      <c r="V9" s="3"/>
      <c r="W9" s="3"/>
      <c r="X9" s="3"/>
      <c r="Y9" s="3"/>
      <c r="Z9" s="3"/>
      <c r="AA9" s="3">
        <v>2</v>
      </c>
      <c r="AB9" s="3">
        <v>1</v>
      </c>
      <c r="AC9" s="3"/>
      <c r="AD9" s="3">
        <v>1</v>
      </c>
      <c r="AE9" s="3"/>
      <c r="AF9" s="2">
        <f t="shared" si="0"/>
        <v>3193</v>
      </c>
    </row>
    <row r="10" spans="1:32" x14ac:dyDescent="0.25">
      <c r="A10" s="4" t="s">
        <v>37</v>
      </c>
      <c r="B10" s="3">
        <v>964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2">
        <f t="shared" si="0"/>
        <v>964</v>
      </c>
    </row>
    <row r="11" spans="1:32" x14ac:dyDescent="0.25">
      <c r="A11" s="4" t="s">
        <v>38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>
        <v>34</v>
      </c>
      <c r="P11" s="3">
        <v>428</v>
      </c>
      <c r="Q11" s="3">
        <v>25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2">
        <f t="shared" si="0"/>
        <v>487</v>
      </c>
    </row>
    <row r="12" spans="1:32" x14ac:dyDescent="0.25">
      <c r="A12" s="4" t="s">
        <v>39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>
        <v>434</v>
      </c>
      <c r="P12" s="3">
        <v>29</v>
      </c>
      <c r="Q12" s="3">
        <v>87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2">
        <f t="shared" si="0"/>
        <v>550</v>
      </c>
    </row>
    <row r="13" spans="1:32" x14ac:dyDescent="0.25">
      <c r="A13" s="4" t="s">
        <v>40</v>
      </c>
      <c r="B13" s="3">
        <v>3</v>
      </c>
      <c r="C13" s="3"/>
      <c r="D13" s="3"/>
      <c r="E13" s="3"/>
      <c r="F13" s="3"/>
      <c r="G13" s="3">
        <v>4</v>
      </c>
      <c r="H13" s="3">
        <v>5</v>
      </c>
      <c r="I13" s="3">
        <v>6</v>
      </c>
      <c r="J13" s="3">
        <v>6</v>
      </c>
      <c r="K13" s="3"/>
      <c r="L13" s="3"/>
      <c r="M13" s="3"/>
      <c r="N13" s="3">
        <v>408</v>
      </c>
      <c r="O13" s="3">
        <v>2</v>
      </c>
      <c r="P13" s="3"/>
      <c r="Q13" s="3">
        <v>2</v>
      </c>
      <c r="R13" s="3"/>
      <c r="S13" s="3"/>
      <c r="T13" s="3"/>
      <c r="U13" s="3">
        <v>11</v>
      </c>
      <c r="V13" s="3">
        <v>1</v>
      </c>
      <c r="W13" s="3">
        <v>2</v>
      </c>
      <c r="X13" s="3">
        <v>1</v>
      </c>
      <c r="Y13" s="3"/>
      <c r="Z13" s="3"/>
      <c r="AA13" s="3"/>
      <c r="AB13" s="3"/>
      <c r="AC13" s="3"/>
      <c r="AD13" s="3"/>
      <c r="AE13" s="3"/>
      <c r="AF13" s="2">
        <f t="shared" si="0"/>
        <v>451</v>
      </c>
    </row>
    <row r="14" spans="1:32" x14ac:dyDescent="0.25">
      <c r="A14" s="4" t="s">
        <v>41</v>
      </c>
      <c r="B14" s="3"/>
      <c r="C14" s="3"/>
      <c r="D14" s="3"/>
      <c r="E14" s="3"/>
      <c r="F14" s="3"/>
      <c r="G14" s="3">
        <v>120</v>
      </c>
      <c r="H14" s="3">
        <v>84</v>
      </c>
      <c r="I14" s="3">
        <v>536</v>
      </c>
      <c r="J14" s="3">
        <v>2062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2">
        <f t="shared" si="0"/>
        <v>2802</v>
      </c>
    </row>
    <row r="15" spans="1:32" x14ac:dyDescent="0.25">
      <c r="A15" s="4" t="s">
        <v>42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>
        <v>1210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2">
        <f t="shared" si="0"/>
        <v>1210</v>
      </c>
    </row>
    <row r="16" spans="1:32" x14ac:dyDescent="0.25">
      <c r="A16" s="4" t="s">
        <v>43</v>
      </c>
      <c r="B16" s="3"/>
      <c r="C16" s="3"/>
      <c r="D16" s="3"/>
      <c r="E16" s="3"/>
      <c r="F16" s="3"/>
      <c r="G16" s="3">
        <v>2200</v>
      </c>
      <c r="H16" s="3">
        <v>327</v>
      </c>
      <c r="I16" s="3">
        <v>244</v>
      </c>
      <c r="J16" s="3">
        <v>177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2">
        <f t="shared" si="0"/>
        <v>2948</v>
      </c>
    </row>
    <row r="17" spans="1:32" x14ac:dyDescent="0.25">
      <c r="A17" s="4" t="s">
        <v>44</v>
      </c>
      <c r="B17" s="3">
        <v>6</v>
      </c>
      <c r="C17" s="3"/>
      <c r="D17" s="3"/>
      <c r="E17" s="3">
        <v>3</v>
      </c>
      <c r="F17" s="3"/>
      <c r="G17" s="3">
        <v>36</v>
      </c>
      <c r="H17" s="3">
        <v>43</v>
      </c>
      <c r="I17" s="3">
        <v>52</v>
      </c>
      <c r="J17" s="3">
        <v>62</v>
      </c>
      <c r="K17" s="3"/>
      <c r="L17" s="3"/>
      <c r="M17" s="3"/>
      <c r="N17" s="3">
        <v>8</v>
      </c>
      <c r="O17" s="3">
        <v>22</v>
      </c>
      <c r="P17" s="3">
        <v>142</v>
      </c>
      <c r="Q17" s="3">
        <v>24</v>
      </c>
      <c r="R17" s="3"/>
      <c r="S17" s="3"/>
      <c r="T17" s="3"/>
      <c r="U17" s="3">
        <v>2157</v>
      </c>
      <c r="V17" s="3"/>
      <c r="W17" s="3"/>
      <c r="X17" s="3"/>
      <c r="Y17" s="3"/>
      <c r="Z17" s="3">
        <v>1</v>
      </c>
      <c r="AA17" s="3"/>
      <c r="AB17" s="3">
        <v>1</v>
      </c>
      <c r="AC17" s="3"/>
      <c r="AD17" s="3"/>
      <c r="AE17" s="3"/>
      <c r="AF17" s="2">
        <f t="shared" si="0"/>
        <v>2557</v>
      </c>
    </row>
    <row r="18" spans="1:32" x14ac:dyDescent="0.25">
      <c r="A18" s="4" t="s">
        <v>45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>
        <v>1598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2">
        <f t="shared" si="0"/>
        <v>1598</v>
      </c>
    </row>
    <row r="19" spans="1:32" x14ac:dyDescent="0.25">
      <c r="A19" s="4" t="s">
        <v>46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>
        <v>91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2">
        <f t="shared" si="0"/>
        <v>91</v>
      </c>
    </row>
    <row r="20" spans="1:32" x14ac:dyDescent="0.25">
      <c r="A20" s="4" t="s">
        <v>47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>
        <v>187</v>
      </c>
      <c r="AB20" s="3"/>
      <c r="AC20" s="3"/>
      <c r="AD20" s="3"/>
      <c r="AE20" s="3"/>
      <c r="AF20" s="2">
        <f t="shared" si="0"/>
        <v>187</v>
      </c>
    </row>
    <row r="21" spans="1:32" x14ac:dyDescent="0.25">
      <c r="A21" s="5" t="s">
        <v>74</v>
      </c>
      <c r="B21" s="2">
        <f t="shared" ref="B21:AF21" si="1">SUBTOTAL(9,B4:B20)</f>
        <v>3006</v>
      </c>
      <c r="C21" s="2">
        <f t="shared" si="1"/>
        <v>0</v>
      </c>
      <c r="D21" s="2">
        <f t="shared" si="1"/>
        <v>6</v>
      </c>
      <c r="E21" s="2">
        <f t="shared" si="1"/>
        <v>7</v>
      </c>
      <c r="F21" s="2">
        <f t="shared" si="1"/>
        <v>26</v>
      </c>
      <c r="G21" s="2">
        <f t="shared" si="1"/>
        <v>3337</v>
      </c>
      <c r="H21" s="2">
        <f t="shared" si="1"/>
        <v>2943</v>
      </c>
      <c r="I21" s="2">
        <f t="shared" si="1"/>
        <v>2894</v>
      </c>
      <c r="J21" s="2">
        <f t="shared" si="1"/>
        <v>3287</v>
      </c>
      <c r="K21" s="2">
        <f t="shared" si="1"/>
        <v>2</v>
      </c>
      <c r="L21" s="2">
        <f t="shared" si="1"/>
        <v>2</v>
      </c>
      <c r="M21" s="2">
        <f t="shared" si="1"/>
        <v>2</v>
      </c>
      <c r="N21" s="2">
        <f t="shared" si="1"/>
        <v>541</v>
      </c>
      <c r="O21" s="2">
        <f t="shared" si="1"/>
        <v>916</v>
      </c>
      <c r="P21" s="2">
        <f t="shared" si="1"/>
        <v>1022</v>
      </c>
      <c r="Q21" s="2">
        <f t="shared" si="1"/>
        <v>1027</v>
      </c>
      <c r="R21" s="2">
        <f t="shared" si="1"/>
        <v>1</v>
      </c>
      <c r="S21" s="2">
        <f t="shared" si="1"/>
        <v>3</v>
      </c>
      <c r="T21" s="2">
        <f t="shared" si="1"/>
        <v>0</v>
      </c>
      <c r="U21" s="2">
        <f t="shared" si="1"/>
        <v>5495</v>
      </c>
      <c r="V21" s="2">
        <f t="shared" si="1"/>
        <v>1</v>
      </c>
      <c r="W21" s="2">
        <f t="shared" si="1"/>
        <v>3</v>
      </c>
      <c r="X21" s="2">
        <f t="shared" si="1"/>
        <v>1</v>
      </c>
      <c r="Y21" s="2">
        <f t="shared" si="1"/>
        <v>0</v>
      </c>
      <c r="Z21" s="2">
        <f t="shared" si="1"/>
        <v>1</v>
      </c>
      <c r="AA21" s="2">
        <f t="shared" si="1"/>
        <v>191</v>
      </c>
      <c r="AB21" s="2">
        <f t="shared" si="1"/>
        <v>9</v>
      </c>
      <c r="AC21" s="2">
        <f t="shared" si="1"/>
        <v>0</v>
      </c>
      <c r="AD21" s="2">
        <f t="shared" si="1"/>
        <v>2</v>
      </c>
      <c r="AE21" s="2">
        <f t="shared" si="1"/>
        <v>0</v>
      </c>
      <c r="AF21" s="2">
        <f t="shared" si="1"/>
        <v>24725</v>
      </c>
    </row>
    <row r="22" spans="1:32" x14ac:dyDescent="0.25">
      <c r="A22" s="4" t="s">
        <v>48</v>
      </c>
      <c r="B22" s="3"/>
      <c r="C22" s="3">
        <v>71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2">
        <f t="shared" ref="AF22:AF34" si="2">SUM(B22:AE22)</f>
        <v>71</v>
      </c>
    </row>
    <row r="23" spans="1:32" x14ac:dyDescent="0.25">
      <c r="A23" s="4" t="s">
        <v>49</v>
      </c>
      <c r="B23" s="3"/>
      <c r="C23" s="3"/>
      <c r="D23" s="3">
        <v>54</v>
      </c>
      <c r="E23" s="3">
        <v>71</v>
      </c>
      <c r="F23" s="3">
        <v>57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2">
        <f t="shared" si="2"/>
        <v>182</v>
      </c>
    </row>
    <row r="24" spans="1:32" x14ac:dyDescent="0.25">
      <c r="A24" s="4" t="s">
        <v>50</v>
      </c>
      <c r="B24" s="3"/>
      <c r="C24" s="3"/>
      <c r="D24" s="3"/>
      <c r="E24" s="3"/>
      <c r="F24" s="3"/>
      <c r="G24" s="3"/>
      <c r="H24" s="3"/>
      <c r="I24" s="3"/>
      <c r="J24" s="3"/>
      <c r="K24" s="3">
        <v>103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2">
        <f t="shared" si="2"/>
        <v>103</v>
      </c>
    </row>
    <row r="25" spans="1:32" x14ac:dyDescent="0.25">
      <c r="A25" s="4" t="s">
        <v>51</v>
      </c>
      <c r="B25" s="3"/>
      <c r="C25" s="3"/>
      <c r="D25" s="3"/>
      <c r="E25" s="3"/>
      <c r="F25" s="3"/>
      <c r="G25" s="3"/>
      <c r="H25" s="3"/>
      <c r="I25" s="3"/>
      <c r="J25" s="3"/>
      <c r="K25" s="3">
        <v>1</v>
      </c>
      <c r="L25" s="3">
        <v>85</v>
      </c>
      <c r="M25" s="3">
        <v>190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2">
        <f t="shared" si="2"/>
        <v>276</v>
      </c>
    </row>
    <row r="26" spans="1:32" x14ac:dyDescent="0.25">
      <c r="A26" s="4" t="s">
        <v>52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>
        <v>3</v>
      </c>
      <c r="T26" s="3">
        <v>164</v>
      </c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2">
        <f t="shared" si="2"/>
        <v>167</v>
      </c>
    </row>
    <row r="27" spans="1:32" x14ac:dyDescent="0.25">
      <c r="A27" s="4" t="s">
        <v>53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>
        <v>83</v>
      </c>
      <c r="S27" s="3">
        <v>88</v>
      </c>
      <c r="T27" s="3">
        <v>2</v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2">
        <f t="shared" si="2"/>
        <v>173</v>
      </c>
    </row>
    <row r="28" spans="1:32" x14ac:dyDescent="0.25">
      <c r="A28" s="4" t="s">
        <v>54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>
        <v>258</v>
      </c>
      <c r="W28" s="3">
        <v>1</v>
      </c>
      <c r="X28" s="3">
        <v>276</v>
      </c>
      <c r="Y28" s="3"/>
      <c r="Z28" s="3"/>
      <c r="AA28" s="3"/>
      <c r="AB28" s="3"/>
      <c r="AC28" s="3"/>
      <c r="AD28" s="3"/>
      <c r="AE28" s="3"/>
      <c r="AF28" s="2">
        <f t="shared" si="2"/>
        <v>535</v>
      </c>
    </row>
    <row r="29" spans="1:32" x14ac:dyDescent="0.25">
      <c r="A29" s="4" t="s">
        <v>55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>
        <v>280</v>
      </c>
      <c r="X29" s="3">
        <v>2</v>
      </c>
      <c r="Y29" s="3"/>
      <c r="Z29" s="3"/>
      <c r="AA29" s="3"/>
      <c r="AB29" s="3"/>
      <c r="AC29" s="3"/>
      <c r="AD29" s="3"/>
      <c r="AE29" s="3"/>
      <c r="AF29" s="2">
        <f t="shared" si="2"/>
        <v>282</v>
      </c>
    </row>
    <row r="30" spans="1:32" x14ac:dyDescent="0.25">
      <c r="A30" s="4" t="s">
        <v>56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>
        <v>98</v>
      </c>
      <c r="Z30" s="3"/>
      <c r="AA30" s="3"/>
      <c r="AB30" s="3"/>
      <c r="AC30" s="3"/>
      <c r="AD30" s="3"/>
      <c r="AE30" s="3"/>
      <c r="AF30" s="2">
        <f t="shared" si="2"/>
        <v>98</v>
      </c>
    </row>
    <row r="31" spans="1:32" x14ac:dyDescent="0.25">
      <c r="A31" s="4" t="s">
        <v>57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>
        <v>103</v>
      </c>
      <c r="AA31" s="3"/>
      <c r="AB31" s="3"/>
      <c r="AC31" s="3"/>
      <c r="AD31" s="3"/>
      <c r="AE31" s="3"/>
      <c r="AF31" s="2">
        <f t="shared" si="2"/>
        <v>103</v>
      </c>
    </row>
    <row r="32" spans="1:32" x14ac:dyDescent="0.25">
      <c r="A32" s="4" t="s">
        <v>58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>
        <v>289</v>
      </c>
      <c r="AC32" s="3">
        <v>2</v>
      </c>
      <c r="AD32" s="3"/>
      <c r="AE32" s="3"/>
      <c r="AF32" s="2">
        <f t="shared" si="2"/>
        <v>291</v>
      </c>
    </row>
    <row r="33" spans="1:32" x14ac:dyDescent="0.25">
      <c r="A33" s="4" t="s">
        <v>59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>
        <v>43</v>
      </c>
      <c r="AD33" s="3"/>
      <c r="AE33" s="3"/>
      <c r="AF33" s="2">
        <f t="shared" si="2"/>
        <v>43</v>
      </c>
    </row>
    <row r="34" spans="1:32" x14ac:dyDescent="0.25">
      <c r="A34" s="4" t="s">
        <v>60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>
        <v>262</v>
      </c>
      <c r="AE34" s="3">
        <v>29</v>
      </c>
      <c r="AF34" s="2">
        <f t="shared" si="2"/>
        <v>291</v>
      </c>
    </row>
    <row r="35" spans="1:32" x14ac:dyDescent="0.25">
      <c r="A35" s="5" t="s">
        <v>75</v>
      </c>
      <c r="B35" s="2">
        <f t="shared" ref="B35:AF35" si="3">SUBTOTAL(9,B22:B34)</f>
        <v>0</v>
      </c>
      <c r="C35" s="2">
        <f t="shared" si="3"/>
        <v>71</v>
      </c>
      <c r="D35" s="2">
        <f t="shared" si="3"/>
        <v>54</v>
      </c>
      <c r="E35" s="2">
        <f t="shared" si="3"/>
        <v>71</v>
      </c>
      <c r="F35" s="2">
        <f t="shared" si="3"/>
        <v>57</v>
      </c>
      <c r="G35" s="2">
        <f t="shared" si="3"/>
        <v>0</v>
      </c>
      <c r="H35" s="2">
        <f t="shared" si="3"/>
        <v>0</v>
      </c>
      <c r="I35" s="2">
        <f t="shared" si="3"/>
        <v>0</v>
      </c>
      <c r="J35" s="2">
        <f t="shared" si="3"/>
        <v>0</v>
      </c>
      <c r="K35" s="2">
        <f t="shared" si="3"/>
        <v>104</v>
      </c>
      <c r="L35" s="2">
        <f t="shared" si="3"/>
        <v>85</v>
      </c>
      <c r="M35" s="2">
        <f t="shared" si="3"/>
        <v>190</v>
      </c>
      <c r="N35" s="2">
        <f t="shared" si="3"/>
        <v>0</v>
      </c>
      <c r="O35" s="2">
        <f t="shared" si="3"/>
        <v>0</v>
      </c>
      <c r="P35" s="2">
        <f t="shared" si="3"/>
        <v>0</v>
      </c>
      <c r="Q35" s="2">
        <f t="shared" si="3"/>
        <v>0</v>
      </c>
      <c r="R35" s="2">
        <f t="shared" si="3"/>
        <v>83</v>
      </c>
      <c r="S35" s="2">
        <f t="shared" si="3"/>
        <v>91</v>
      </c>
      <c r="T35" s="2">
        <f t="shared" si="3"/>
        <v>166</v>
      </c>
      <c r="U35" s="2">
        <f t="shared" si="3"/>
        <v>0</v>
      </c>
      <c r="V35" s="2">
        <f t="shared" si="3"/>
        <v>258</v>
      </c>
      <c r="W35" s="2">
        <f t="shared" si="3"/>
        <v>281</v>
      </c>
      <c r="X35" s="2">
        <f t="shared" si="3"/>
        <v>278</v>
      </c>
      <c r="Y35" s="2">
        <f t="shared" si="3"/>
        <v>98</v>
      </c>
      <c r="Z35" s="2">
        <f t="shared" si="3"/>
        <v>103</v>
      </c>
      <c r="AA35" s="2">
        <f t="shared" si="3"/>
        <v>0</v>
      </c>
      <c r="AB35" s="2">
        <f t="shared" si="3"/>
        <v>289</v>
      </c>
      <c r="AC35" s="2">
        <f t="shared" si="3"/>
        <v>45</v>
      </c>
      <c r="AD35" s="2">
        <f t="shared" si="3"/>
        <v>262</v>
      </c>
      <c r="AE35" s="2">
        <f t="shared" si="3"/>
        <v>29</v>
      </c>
      <c r="AF35" s="2">
        <f t="shared" si="3"/>
        <v>2615</v>
      </c>
    </row>
    <row r="36" spans="1:32" x14ac:dyDescent="0.25">
      <c r="A36" s="4" t="s">
        <v>61</v>
      </c>
      <c r="B36" s="3">
        <v>335</v>
      </c>
      <c r="C36" s="3">
        <v>5</v>
      </c>
      <c r="D36" s="3"/>
      <c r="E36" s="3"/>
      <c r="F36" s="3"/>
      <c r="G36" s="3"/>
      <c r="H36" s="3">
        <v>2</v>
      </c>
      <c r="I36" s="3">
        <v>1</v>
      </c>
      <c r="J36" s="3">
        <v>2</v>
      </c>
      <c r="K36" s="3"/>
      <c r="L36" s="3"/>
      <c r="M36" s="3"/>
      <c r="N36" s="3">
        <v>4</v>
      </c>
      <c r="O36" s="3"/>
      <c r="P36" s="3"/>
      <c r="Q36" s="3"/>
      <c r="R36" s="3">
        <v>4</v>
      </c>
      <c r="S36" s="3">
        <v>7</v>
      </c>
      <c r="T36" s="3">
        <v>17</v>
      </c>
      <c r="U36" s="3">
        <v>6</v>
      </c>
      <c r="V36" s="3"/>
      <c r="W36" s="3"/>
      <c r="X36" s="3"/>
      <c r="Y36" s="3"/>
      <c r="Z36" s="3"/>
      <c r="AA36" s="3"/>
      <c r="AB36" s="3"/>
      <c r="AC36" s="3"/>
      <c r="AD36" s="3">
        <v>1</v>
      </c>
      <c r="AE36" s="3"/>
      <c r="AF36" s="2">
        <f>SUM(B36:AE36)</f>
        <v>384</v>
      </c>
    </row>
    <row r="37" spans="1:32" x14ac:dyDescent="0.25">
      <c r="A37" s="4" t="s">
        <v>62</v>
      </c>
      <c r="B37" s="3">
        <v>9</v>
      </c>
      <c r="C37" s="3">
        <v>3</v>
      </c>
      <c r="D37" s="3"/>
      <c r="E37" s="3">
        <v>1</v>
      </c>
      <c r="F37" s="3">
        <v>1</v>
      </c>
      <c r="G37" s="3">
        <v>135</v>
      </c>
      <c r="H37" s="3">
        <v>97</v>
      </c>
      <c r="I37" s="3">
        <v>154</v>
      </c>
      <c r="J37" s="3">
        <v>128</v>
      </c>
      <c r="K37" s="3">
        <v>8</v>
      </c>
      <c r="L37" s="3">
        <v>1</v>
      </c>
      <c r="M37" s="3">
        <v>7</v>
      </c>
      <c r="N37" s="3">
        <v>54</v>
      </c>
      <c r="O37" s="3">
        <v>24</v>
      </c>
      <c r="P37" s="3">
        <v>29</v>
      </c>
      <c r="Q37" s="3">
        <v>29</v>
      </c>
      <c r="R37" s="3"/>
      <c r="S37" s="3">
        <v>2</v>
      </c>
      <c r="T37" s="3">
        <v>2</v>
      </c>
      <c r="U37" s="3">
        <v>255</v>
      </c>
      <c r="V37" s="3">
        <v>11</v>
      </c>
      <c r="W37" s="3">
        <v>20</v>
      </c>
      <c r="X37" s="3">
        <v>7</v>
      </c>
      <c r="Y37" s="3">
        <v>3</v>
      </c>
      <c r="Z37" s="3">
        <v>5</v>
      </c>
      <c r="AA37" s="3">
        <v>3</v>
      </c>
      <c r="AB37" s="3">
        <v>15</v>
      </c>
      <c r="AC37" s="3">
        <v>2</v>
      </c>
      <c r="AD37" s="3">
        <v>55</v>
      </c>
      <c r="AE37" s="3">
        <v>5</v>
      </c>
      <c r="AF37" s="2">
        <f>SUM(B37:AE37)</f>
        <v>1065</v>
      </c>
    </row>
    <row r="38" spans="1:32" x14ac:dyDescent="0.25">
      <c r="A38" s="4" t="s">
        <v>63</v>
      </c>
      <c r="B38" s="3"/>
      <c r="C38" s="3"/>
      <c r="D38" s="3"/>
      <c r="E38" s="3"/>
      <c r="F38" s="3"/>
      <c r="G38" s="3"/>
      <c r="H38" s="3"/>
      <c r="I38" s="3"/>
      <c r="J38" s="3">
        <v>1</v>
      </c>
      <c r="K38" s="3"/>
      <c r="L38" s="3"/>
      <c r="M38" s="3"/>
      <c r="N38" s="3">
        <v>45</v>
      </c>
      <c r="O38" s="3"/>
      <c r="P38" s="3">
        <v>1</v>
      </c>
      <c r="Q38" s="3"/>
      <c r="R38" s="3"/>
      <c r="S38" s="3"/>
      <c r="T38" s="3"/>
      <c r="U38" s="3">
        <v>1</v>
      </c>
      <c r="V38" s="3"/>
      <c r="W38" s="3"/>
      <c r="X38" s="3">
        <v>1</v>
      </c>
      <c r="Y38" s="3"/>
      <c r="Z38" s="3"/>
      <c r="AA38" s="3"/>
      <c r="AB38" s="3"/>
      <c r="AC38" s="3"/>
      <c r="AD38" s="3"/>
      <c r="AE38" s="3"/>
      <c r="AF38" s="2">
        <f>SUM(B38:AE38)</f>
        <v>49</v>
      </c>
    </row>
    <row r="39" spans="1:32" x14ac:dyDescent="0.25">
      <c r="A39" s="5" t="s">
        <v>76</v>
      </c>
      <c r="B39" s="2">
        <f t="shared" ref="B39:AF39" si="4">SUBTOTAL(9,B36:B38)</f>
        <v>344</v>
      </c>
      <c r="C39" s="2">
        <f t="shared" si="4"/>
        <v>8</v>
      </c>
      <c r="D39" s="2">
        <f t="shared" si="4"/>
        <v>0</v>
      </c>
      <c r="E39" s="2">
        <f t="shared" si="4"/>
        <v>1</v>
      </c>
      <c r="F39" s="2">
        <f t="shared" si="4"/>
        <v>1</v>
      </c>
      <c r="G39" s="2">
        <f t="shared" si="4"/>
        <v>135</v>
      </c>
      <c r="H39" s="2">
        <f t="shared" si="4"/>
        <v>99</v>
      </c>
      <c r="I39" s="2">
        <f t="shared" si="4"/>
        <v>155</v>
      </c>
      <c r="J39" s="2">
        <f t="shared" si="4"/>
        <v>131</v>
      </c>
      <c r="K39" s="2">
        <f t="shared" si="4"/>
        <v>8</v>
      </c>
      <c r="L39" s="2">
        <f t="shared" si="4"/>
        <v>1</v>
      </c>
      <c r="M39" s="2">
        <f t="shared" si="4"/>
        <v>7</v>
      </c>
      <c r="N39" s="2">
        <f t="shared" si="4"/>
        <v>103</v>
      </c>
      <c r="O39" s="2">
        <f t="shared" si="4"/>
        <v>24</v>
      </c>
      <c r="P39" s="2">
        <f t="shared" si="4"/>
        <v>30</v>
      </c>
      <c r="Q39" s="2">
        <f t="shared" si="4"/>
        <v>29</v>
      </c>
      <c r="R39" s="2">
        <f t="shared" si="4"/>
        <v>4</v>
      </c>
      <c r="S39" s="2">
        <f t="shared" si="4"/>
        <v>9</v>
      </c>
      <c r="T39" s="2">
        <f t="shared" si="4"/>
        <v>19</v>
      </c>
      <c r="U39" s="2">
        <f t="shared" si="4"/>
        <v>262</v>
      </c>
      <c r="V39" s="2">
        <f t="shared" si="4"/>
        <v>11</v>
      </c>
      <c r="W39" s="2">
        <f t="shared" si="4"/>
        <v>20</v>
      </c>
      <c r="X39" s="2">
        <f t="shared" si="4"/>
        <v>8</v>
      </c>
      <c r="Y39" s="2">
        <f t="shared" si="4"/>
        <v>3</v>
      </c>
      <c r="Z39" s="2">
        <f t="shared" si="4"/>
        <v>5</v>
      </c>
      <c r="AA39" s="2">
        <f t="shared" si="4"/>
        <v>3</v>
      </c>
      <c r="AB39" s="2">
        <f t="shared" si="4"/>
        <v>15</v>
      </c>
      <c r="AC39" s="2">
        <f t="shared" si="4"/>
        <v>2</v>
      </c>
      <c r="AD39" s="2">
        <f t="shared" si="4"/>
        <v>56</v>
      </c>
      <c r="AE39" s="2">
        <f t="shared" si="4"/>
        <v>5</v>
      </c>
      <c r="AF39" s="2">
        <f t="shared" si="4"/>
        <v>1498</v>
      </c>
    </row>
    <row r="40" spans="1:32" x14ac:dyDescent="0.25">
      <c r="A40" s="4" t="s">
        <v>64</v>
      </c>
      <c r="B40" s="3">
        <v>5484</v>
      </c>
      <c r="C40" s="3">
        <v>11</v>
      </c>
      <c r="D40" s="3"/>
      <c r="E40" s="3"/>
      <c r="F40" s="3"/>
      <c r="G40" s="3">
        <v>12</v>
      </c>
      <c r="H40" s="3">
        <v>10</v>
      </c>
      <c r="I40" s="3">
        <v>9</v>
      </c>
      <c r="J40" s="3">
        <v>6</v>
      </c>
      <c r="K40" s="3"/>
      <c r="L40" s="3"/>
      <c r="M40" s="3"/>
      <c r="N40" s="3">
        <v>10</v>
      </c>
      <c r="O40" s="3">
        <v>2</v>
      </c>
      <c r="P40" s="3">
        <v>1</v>
      </c>
      <c r="Q40" s="3">
        <v>2</v>
      </c>
      <c r="R40" s="3">
        <v>12</v>
      </c>
      <c r="S40" s="3">
        <v>10</v>
      </c>
      <c r="T40" s="3">
        <v>20</v>
      </c>
      <c r="U40" s="3">
        <v>19</v>
      </c>
      <c r="V40" s="3"/>
      <c r="W40" s="3"/>
      <c r="X40" s="3"/>
      <c r="Y40" s="3"/>
      <c r="Z40" s="3"/>
      <c r="AA40" s="3"/>
      <c r="AB40" s="3"/>
      <c r="AC40" s="3"/>
      <c r="AD40" s="3"/>
      <c r="AE40" s="3"/>
      <c r="AF40" s="2">
        <f t="shared" ref="AF40:AF45" si="5">SUM(B40:AE40)</f>
        <v>5608</v>
      </c>
    </row>
    <row r="41" spans="1:32" x14ac:dyDescent="0.25">
      <c r="A41" s="4" t="s">
        <v>65</v>
      </c>
      <c r="B41" s="3">
        <v>16</v>
      </c>
      <c r="C41" s="3"/>
      <c r="D41" s="3"/>
      <c r="E41" s="3">
        <v>4</v>
      </c>
      <c r="F41" s="3"/>
      <c r="G41" s="3">
        <v>2318</v>
      </c>
      <c r="H41" s="3">
        <v>490</v>
      </c>
      <c r="I41" s="3">
        <v>4436</v>
      </c>
      <c r="J41" s="3">
        <v>3462</v>
      </c>
      <c r="K41" s="3">
        <v>1</v>
      </c>
      <c r="L41" s="3">
        <v>2</v>
      </c>
      <c r="M41" s="3">
        <v>6</v>
      </c>
      <c r="N41" s="3">
        <v>12</v>
      </c>
      <c r="O41" s="3">
        <v>26</v>
      </c>
      <c r="P41" s="3">
        <v>57</v>
      </c>
      <c r="Q41" s="3">
        <v>22</v>
      </c>
      <c r="R41" s="3"/>
      <c r="S41" s="3"/>
      <c r="T41" s="3"/>
      <c r="U41" s="3">
        <v>225</v>
      </c>
      <c r="V41" s="3">
        <v>1</v>
      </c>
      <c r="W41" s="3"/>
      <c r="X41" s="3"/>
      <c r="Y41" s="3">
        <v>4</v>
      </c>
      <c r="Z41" s="3">
        <v>1</v>
      </c>
      <c r="AA41" s="3">
        <v>5</v>
      </c>
      <c r="AB41" s="3">
        <v>7</v>
      </c>
      <c r="AC41" s="3">
        <v>6</v>
      </c>
      <c r="AD41" s="3">
        <v>4</v>
      </c>
      <c r="AE41" s="3"/>
      <c r="AF41" s="2">
        <f t="shared" si="5"/>
        <v>11105</v>
      </c>
    </row>
    <row r="42" spans="1:32" x14ac:dyDescent="0.25">
      <c r="A42" s="4" t="s">
        <v>66</v>
      </c>
      <c r="B42" s="3">
        <v>22</v>
      </c>
      <c r="C42" s="3"/>
      <c r="D42" s="3">
        <v>57</v>
      </c>
      <c r="E42" s="3">
        <v>27</v>
      </c>
      <c r="F42" s="3">
        <v>54</v>
      </c>
      <c r="G42" s="3">
        <v>94</v>
      </c>
      <c r="H42" s="3">
        <v>85</v>
      </c>
      <c r="I42" s="3">
        <v>83</v>
      </c>
      <c r="J42" s="3">
        <v>112</v>
      </c>
      <c r="K42" s="3">
        <v>1</v>
      </c>
      <c r="L42" s="3"/>
      <c r="M42" s="3"/>
      <c r="N42" s="3">
        <v>20</v>
      </c>
      <c r="O42" s="3">
        <v>2096</v>
      </c>
      <c r="P42" s="3">
        <v>1345</v>
      </c>
      <c r="Q42" s="3">
        <v>1879</v>
      </c>
      <c r="R42" s="3"/>
      <c r="S42" s="3"/>
      <c r="T42" s="3"/>
      <c r="U42" s="3">
        <v>1251</v>
      </c>
      <c r="V42" s="3">
        <v>4</v>
      </c>
      <c r="W42" s="3"/>
      <c r="X42" s="3">
        <v>3</v>
      </c>
      <c r="Y42" s="3">
        <v>1</v>
      </c>
      <c r="Z42" s="3">
        <v>7</v>
      </c>
      <c r="AA42" s="3">
        <v>17</v>
      </c>
      <c r="AB42" s="3">
        <v>1</v>
      </c>
      <c r="AC42" s="3">
        <v>1</v>
      </c>
      <c r="AD42" s="3">
        <v>8</v>
      </c>
      <c r="AE42" s="3"/>
      <c r="AF42" s="2">
        <f t="shared" si="5"/>
        <v>7168</v>
      </c>
    </row>
    <row r="43" spans="1:32" x14ac:dyDescent="0.25">
      <c r="A43" s="4" t="s">
        <v>67</v>
      </c>
      <c r="B43" s="3">
        <v>12</v>
      </c>
      <c r="C43" s="3"/>
      <c r="D43" s="3">
        <v>3</v>
      </c>
      <c r="E43" s="3">
        <v>2</v>
      </c>
      <c r="F43" s="3">
        <v>2</v>
      </c>
      <c r="G43" s="3">
        <v>1350</v>
      </c>
      <c r="H43" s="3">
        <v>3410</v>
      </c>
      <c r="I43" s="3">
        <v>460</v>
      </c>
      <c r="J43" s="3">
        <v>545</v>
      </c>
      <c r="K43" s="3"/>
      <c r="L43" s="3">
        <v>1</v>
      </c>
      <c r="M43" s="3">
        <v>1</v>
      </c>
      <c r="N43" s="3">
        <v>12</v>
      </c>
      <c r="O43" s="3">
        <v>55</v>
      </c>
      <c r="P43" s="3">
        <v>58</v>
      </c>
      <c r="Q43" s="3">
        <v>61</v>
      </c>
      <c r="R43" s="3"/>
      <c r="S43" s="3"/>
      <c r="T43" s="3"/>
      <c r="U43" s="3">
        <v>384</v>
      </c>
      <c r="V43" s="3">
        <v>1</v>
      </c>
      <c r="W43" s="3"/>
      <c r="X43" s="3">
        <v>1</v>
      </c>
      <c r="Y43" s="3"/>
      <c r="Z43" s="3">
        <v>2</v>
      </c>
      <c r="AA43" s="3">
        <v>27</v>
      </c>
      <c r="AB43" s="3">
        <v>3</v>
      </c>
      <c r="AC43" s="3">
        <v>1</v>
      </c>
      <c r="AD43" s="3">
        <v>4</v>
      </c>
      <c r="AE43" s="3"/>
      <c r="AF43" s="2">
        <f t="shared" si="5"/>
        <v>6395</v>
      </c>
    </row>
    <row r="44" spans="1:32" x14ac:dyDescent="0.25">
      <c r="A44" s="4" t="s">
        <v>68</v>
      </c>
      <c r="B44" s="3">
        <v>17</v>
      </c>
      <c r="C44" s="3">
        <v>2</v>
      </c>
      <c r="D44" s="3">
        <v>1</v>
      </c>
      <c r="E44" s="3"/>
      <c r="F44" s="3"/>
      <c r="G44" s="3">
        <v>16</v>
      </c>
      <c r="H44" s="3">
        <v>22</v>
      </c>
      <c r="I44" s="3">
        <v>19</v>
      </c>
      <c r="J44" s="3">
        <v>15</v>
      </c>
      <c r="K44" s="3"/>
      <c r="L44" s="3"/>
      <c r="M44" s="3"/>
      <c r="N44" s="3">
        <v>2840</v>
      </c>
      <c r="O44" s="3">
        <v>4</v>
      </c>
      <c r="P44" s="3">
        <v>9</v>
      </c>
      <c r="Q44" s="3">
        <v>11</v>
      </c>
      <c r="R44" s="3"/>
      <c r="S44" s="3"/>
      <c r="T44" s="3"/>
      <c r="U44" s="3">
        <v>41</v>
      </c>
      <c r="V44" s="3">
        <v>35</v>
      </c>
      <c r="W44" s="3">
        <v>71</v>
      </c>
      <c r="X44" s="3">
        <v>12</v>
      </c>
      <c r="Y44" s="3"/>
      <c r="Z44" s="3">
        <v>1</v>
      </c>
      <c r="AA44" s="3">
        <v>2</v>
      </c>
      <c r="AB44" s="3"/>
      <c r="AC44" s="3"/>
      <c r="AD44" s="3">
        <v>2</v>
      </c>
      <c r="AE44" s="3"/>
      <c r="AF44" s="2">
        <f t="shared" si="5"/>
        <v>3120</v>
      </c>
    </row>
    <row r="45" spans="1:32" x14ac:dyDescent="0.25">
      <c r="A45" s="4" t="s">
        <v>69</v>
      </c>
      <c r="B45" s="3">
        <v>8</v>
      </c>
      <c r="C45" s="3"/>
      <c r="D45" s="3">
        <v>5</v>
      </c>
      <c r="E45" s="3">
        <v>2</v>
      </c>
      <c r="F45" s="3">
        <v>2</v>
      </c>
      <c r="G45" s="3">
        <v>112</v>
      </c>
      <c r="H45" s="3">
        <v>107</v>
      </c>
      <c r="I45" s="3">
        <v>95</v>
      </c>
      <c r="J45" s="3">
        <v>139</v>
      </c>
      <c r="K45" s="3"/>
      <c r="L45" s="3">
        <v>1</v>
      </c>
      <c r="M45" s="3"/>
      <c r="N45" s="3">
        <v>10</v>
      </c>
      <c r="O45" s="3">
        <v>77</v>
      </c>
      <c r="P45" s="3">
        <v>213</v>
      </c>
      <c r="Q45" s="3">
        <v>94</v>
      </c>
      <c r="R45" s="3"/>
      <c r="S45" s="3"/>
      <c r="T45" s="3"/>
      <c r="U45" s="3">
        <v>6279</v>
      </c>
      <c r="V45" s="3"/>
      <c r="W45" s="3">
        <v>1</v>
      </c>
      <c r="X45" s="3">
        <v>2</v>
      </c>
      <c r="Y45" s="3"/>
      <c r="Z45" s="3">
        <v>4</v>
      </c>
      <c r="AA45" s="3">
        <v>2</v>
      </c>
      <c r="AB45" s="3"/>
      <c r="AC45" s="3"/>
      <c r="AD45" s="3">
        <v>6</v>
      </c>
      <c r="AE45" s="3">
        <v>3</v>
      </c>
      <c r="AF45" s="2">
        <f t="shared" si="5"/>
        <v>7162</v>
      </c>
    </row>
    <row r="46" spans="1:32" x14ac:dyDescent="0.25">
      <c r="A46" s="5" t="s">
        <v>77</v>
      </c>
      <c r="B46" s="2">
        <f t="shared" ref="B46:AF46" si="6">SUBTOTAL(9,B40:B45)</f>
        <v>5559</v>
      </c>
      <c r="C46" s="2">
        <f t="shared" si="6"/>
        <v>13</v>
      </c>
      <c r="D46" s="2">
        <f t="shared" si="6"/>
        <v>66</v>
      </c>
      <c r="E46" s="2">
        <f t="shared" si="6"/>
        <v>35</v>
      </c>
      <c r="F46" s="2">
        <f t="shared" si="6"/>
        <v>58</v>
      </c>
      <c r="G46" s="2">
        <f t="shared" si="6"/>
        <v>3902</v>
      </c>
      <c r="H46" s="2">
        <f t="shared" si="6"/>
        <v>4124</v>
      </c>
      <c r="I46" s="2">
        <f t="shared" si="6"/>
        <v>5102</v>
      </c>
      <c r="J46" s="2">
        <f t="shared" si="6"/>
        <v>4279</v>
      </c>
      <c r="K46" s="2">
        <f t="shared" si="6"/>
        <v>2</v>
      </c>
      <c r="L46" s="2">
        <f t="shared" si="6"/>
        <v>4</v>
      </c>
      <c r="M46" s="2">
        <f t="shared" si="6"/>
        <v>7</v>
      </c>
      <c r="N46" s="2">
        <f t="shared" si="6"/>
        <v>2904</v>
      </c>
      <c r="O46" s="2">
        <f t="shared" si="6"/>
        <v>2260</v>
      </c>
      <c r="P46" s="2">
        <f t="shared" si="6"/>
        <v>1683</v>
      </c>
      <c r="Q46" s="2">
        <f t="shared" si="6"/>
        <v>2069</v>
      </c>
      <c r="R46" s="2">
        <f t="shared" si="6"/>
        <v>12</v>
      </c>
      <c r="S46" s="2">
        <f t="shared" si="6"/>
        <v>10</v>
      </c>
      <c r="T46" s="2">
        <f t="shared" si="6"/>
        <v>20</v>
      </c>
      <c r="U46" s="2">
        <f t="shared" si="6"/>
        <v>8199</v>
      </c>
      <c r="V46" s="2">
        <f t="shared" si="6"/>
        <v>41</v>
      </c>
      <c r="W46" s="2">
        <f t="shared" si="6"/>
        <v>72</v>
      </c>
      <c r="X46" s="2">
        <f t="shared" si="6"/>
        <v>18</v>
      </c>
      <c r="Y46" s="2">
        <f t="shared" si="6"/>
        <v>5</v>
      </c>
      <c r="Z46" s="2">
        <f t="shared" si="6"/>
        <v>15</v>
      </c>
      <c r="AA46" s="2">
        <f t="shared" si="6"/>
        <v>53</v>
      </c>
      <c r="AB46" s="2">
        <f t="shared" si="6"/>
        <v>11</v>
      </c>
      <c r="AC46" s="2">
        <f t="shared" si="6"/>
        <v>8</v>
      </c>
      <c r="AD46" s="2">
        <f t="shared" si="6"/>
        <v>24</v>
      </c>
      <c r="AE46" s="2">
        <f t="shared" si="6"/>
        <v>3</v>
      </c>
      <c r="AF46" s="2">
        <f t="shared" si="6"/>
        <v>40558</v>
      </c>
    </row>
    <row r="47" spans="1:32" x14ac:dyDescent="0.25">
      <c r="A47" s="4" t="s">
        <v>70</v>
      </c>
      <c r="B47" s="3">
        <v>727</v>
      </c>
      <c r="C47" s="3">
        <v>16</v>
      </c>
      <c r="D47" s="3">
        <v>46</v>
      </c>
      <c r="E47" s="3">
        <v>4</v>
      </c>
      <c r="F47" s="3">
        <v>20</v>
      </c>
      <c r="G47" s="3">
        <v>817</v>
      </c>
      <c r="H47" s="3">
        <v>884</v>
      </c>
      <c r="I47" s="3">
        <v>865</v>
      </c>
      <c r="J47" s="3">
        <v>719</v>
      </c>
      <c r="K47" s="3">
        <v>3</v>
      </c>
      <c r="L47" s="3">
        <v>1</v>
      </c>
      <c r="M47" s="3">
        <v>7</v>
      </c>
      <c r="N47" s="3">
        <v>270</v>
      </c>
      <c r="O47" s="3">
        <v>240</v>
      </c>
      <c r="P47" s="3">
        <v>179</v>
      </c>
      <c r="Q47" s="3">
        <v>245</v>
      </c>
      <c r="R47" s="3">
        <v>25</v>
      </c>
      <c r="S47" s="3">
        <v>7</v>
      </c>
      <c r="T47" s="3">
        <v>16</v>
      </c>
      <c r="U47" s="3">
        <v>1286</v>
      </c>
      <c r="V47" s="3">
        <v>76</v>
      </c>
      <c r="W47" s="3">
        <v>11</v>
      </c>
      <c r="X47" s="3">
        <v>30</v>
      </c>
      <c r="Y47" s="3">
        <v>2</v>
      </c>
      <c r="Z47" s="3">
        <v>11</v>
      </c>
      <c r="AA47" s="3">
        <v>24</v>
      </c>
      <c r="AB47" s="3">
        <v>11</v>
      </c>
      <c r="AC47" s="3"/>
      <c r="AD47" s="3">
        <v>4</v>
      </c>
      <c r="AE47" s="3">
        <v>2</v>
      </c>
      <c r="AF47" s="2">
        <f>SUM(B47:AE47)</f>
        <v>6548</v>
      </c>
    </row>
    <row r="48" spans="1:32" x14ac:dyDescent="0.25">
      <c r="A48" s="5" t="s">
        <v>78</v>
      </c>
      <c r="B48" s="2">
        <f t="shared" ref="B48:AF48" si="7">SUBTOTAL(9,B47:B47)</f>
        <v>727</v>
      </c>
      <c r="C48" s="2">
        <f t="shared" si="7"/>
        <v>16</v>
      </c>
      <c r="D48" s="2">
        <f t="shared" si="7"/>
        <v>46</v>
      </c>
      <c r="E48" s="2">
        <f t="shared" si="7"/>
        <v>4</v>
      </c>
      <c r="F48" s="2">
        <f t="shared" si="7"/>
        <v>20</v>
      </c>
      <c r="G48" s="2">
        <f t="shared" si="7"/>
        <v>817</v>
      </c>
      <c r="H48" s="2">
        <f t="shared" si="7"/>
        <v>884</v>
      </c>
      <c r="I48" s="2">
        <f t="shared" si="7"/>
        <v>865</v>
      </c>
      <c r="J48" s="2">
        <f t="shared" si="7"/>
        <v>719</v>
      </c>
      <c r="K48" s="2">
        <f t="shared" si="7"/>
        <v>3</v>
      </c>
      <c r="L48" s="2">
        <f t="shared" si="7"/>
        <v>1</v>
      </c>
      <c r="M48" s="2">
        <f t="shared" si="7"/>
        <v>7</v>
      </c>
      <c r="N48" s="2">
        <f t="shared" si="7"/>
        <v>270</v>
      </c>
      <c r="O48" s="2">
        <f t="shared" si="7"/>
        <v>240</v>
      </c>
      <c r="P48" s="2">
        <f t="shared" si="7"/>
        <v>179</v>
      </c>
      <c r="Q48" s="2">
        <f t="shared" si="7"/>
        <v>245</v>
      </c>
      <c r="R48" s="2">
        <f t="shared" si="7"/>
        <v>25</v>
      </c>
      <c r="S48" s="2">
        <f t="shared" si="7"/>
        <v>7</v>
      </c>
      <c r="T48" s="2">
        <f t="shared" si="7"/>
        <v>16</v>
      </c>
      <c r="U48" s="2">
        <f t="shared" si="7"/>
        <v>1286</v>
      </c>
      <c r="V48" s="2">
        <f t="shared" si="7"/>
        <v>76</v>
      </c>
      <c r="W48" s="2">
        <f t="shared" si="7"/>
        <v>11</v>
      </c>
      <c r="X48" s="2">
        <f t="shared" si="7"/>
        <v>30</v>
      </c>
      <c r="Y48" s="2">
        <f t="shared" si="7"/>
        <v>2</v>
      </c>
      <c r="Z48" s="2">
        <f t="shared" si="7"/>
        <v>11</v>
      </c>
      <c r="AA48" s="2">
        <f t="shared" si="7"/>
        <v>24</v>
      </c>
      <c r="AB48" s="2">
        <f t="shared" si="7"/>
        <v>11</v>
      </c>
      <c r="AC48" s="2">
        <f t="shared" si="7"/>
        <v>0</v>
      </c>
      <c r="AD48" s="2">
        <f t="shared" si="7"/>
        <v>4</v>
      </c>
      <c r="AE48" s="2">
        <f t="shared" si="7"/>
        <v>2</v>
      </c>
      <c r="AF48" s="2">
        <f t="shared" si="7"/>
        <v>6548</v>
      </c>
    </row>
    <row r="49" spans="1:32" x14ac:dyDescent="0.25">
      <c r="A49" s="5" t="s">
        <v>71</v>
      </c>
      <c r="B49" s="2">
        <f t="shared" ref="B49:AF49" si="8">SUBTOTAL(9,B4:B47)</f>
        <v>9636</v>
      </c>
      <c r="C49" s="2">
        <f t="shared" si="8"/>
        <v>108</v>
      </c>
      <c r="D49" s="2">
        <f t="shared" si="8"/>
        <v>172</v>
      </c>
      <c r="E49" s="2">
        <f t="shared" si="8"/>
        <v>118</v>
      </c>
      <c r="F49" s="2">
        <f t="shared" si="8"/>
        <v>162</v>
      </c>
      <c r="G49" s="2">
        <f t="shared" si="8"/>
        <v>8191</v>
      </c>
      <c r="H49" s="2">
        <f t="shared" si="8"/>
        <v>8050</v>
      </c>
      <c r="I49" s="2">
        <f t="shared" si="8"/>
        <v>9016</v>
      </c>
      <c r="J49" s="2">
        <f t="shared" si="8"/>
        <v>8416</v>
      </c>
      <c r="K49" s="2">
        <f t="shared" si="8"/>
        <v>119</v>
      </c>
      <c r="L49" s="2">
        <f t="shared" si="8"/>
        <v>93</v>
      </c>
      <c r="M49" s="2">
        <f t="shared" si="8"/>
        <v>213</v>
      </c>
      <c r="N49" s="2">
        <f t="shared" si="8"/>
        <v>3818</v>
      </c>
      <c r="O49" s="2">
        <f t="shared" si="8"/>
        <v>3440</v>
      </c>
      <c r="P49" s="2">
        <f t="shared" si="8"/>
        <v>2914</v>
      </c>
      <c r="Q49" s="2">
        <f t="shared" si="8"/>
        <v>3370</v>
      </c>
      <c r="R49" s="2">
        <f t="shared" si="8"/>
        <v>125</v>
      </c>
      <c r="S49" s="2">
        <f t="shared" si="8"/>
        <v>120</v>
      </c>
      <c r="T49" s="2">
        <f t="shared" si="8"/>
        <v>221</v>
      </c>
      <c r="U49" s="2">
        <f t="shared" si="8"/>
        <v>15242</v>
      </c>
      <c r="V49" s="2">
        <f t="shared" si="8"/>
        <v>387</v>
      </c>
      <c r="W49" s="2">
        <f t="shared" si="8"/>
        <v>387</v>
      </c>
      <c r="X49" s="2">
        <f t="shared" si="8"/>
        <v>335</v>
      </c>
      <c r="Y49" s="2">
        <f t="shared" si="8"/>
        <v>108</v>
      </c>
      <c r="Z49" s="2">
        <f t="shared" si="8"/>
        <v>135</v>
      </c>
      <c r="AA49" s="2">
        <f t="shared" si="8"/>
        <v>271</v>
      </c>
      <c r="AB49" s="2">
        <f t="shared" si="8"/>
        <v>335</v>
      </c>
      <c r="AC49" s="2">
        <f t="shared" si="8"/>
        <v>55</v>
      </c>
      <c r="AD49" s="2">
        <f t="shared" si="8"/>
        <v>348</v>
      </c>
      <c r="AE49" s="2">
        <f t="shared" si="8"/>
        <v>39</v>
      </c>
      <c r="AF49" s="2">
        <f t="shared" si="8"/>
        <v>75944</v>
      </c>
    </row>
    <row r="50" spans="1:32" x14ac:dyDescent="0.25">
      <c r="A50" s="1" t="s">
        <v>79</v>
      </c>
      <c r="B50" s="1">
        <v>17020</v>
      </c>
      <c r="C50" s="1">
        <v>943</v>
      </c>
      <c r="D50" s="1">
        <v>250</v>
      </c>
      <c r="E50" s="1">
        <v>221</v>
      </c>
      <c r="F50" s="1">
        <v>279</v>
      </c>
      <c r="G50" s="1">
        <v>12684</v>
      </c>
      <c r="H50" s="1">
        <v>12757</v>
      </c>
      <c r="I50" s="1">
        <v>12813</v>
      </c>
      <c r="J50" s="1">
        <v>13462</v>
      </c>
      <c r="K50" s="1">
        <v>868</v>
      </c>
      <c r="L50" s="1">
        <v>974</v>
      </c>
      <c r="M50" s="1">
        <v>1924</v>
      </c>
      <c r="N50" s="1">
        <v>6852</v>
      </c>
      <c r="O50" s="1">
        <v>4858</v>
      </c>
      <c r="P50" s="1">
        <v>4520</v>
      </c>
      <c r="Q50" s="1">
        <v>4791</v>
      </c>
      <c r="R50" s="1">
        <v>892</v>
      </c>
      <c r="S50" s="1">
        <v>683</v>
      </c>
      <c r="T50" s="1">
        <v>1120</v>
      </c>
      <c r="U50" s="1">
        <v>25914</v>
      </c>
      <c r="V50" s="1">
        <v>1008</v>
      </c>
      <c r="W50" s="1">
        <v>1007</v>
      </c>
      <c r="X50" s="1">
        <v>1020</v>
      </c>
      <c r="Y50" s="1">
        <v>289</v>
      </c>
      <c r="Z50" s="1">
        <v>364</v>
      </c>
      <c r="AA50" s="1">
        <v>353</v>
      </c>
      <c r="AB50" s="1">
        <v>2241</v>
      </c>
      <c r="AC50" s="1">
        <v>357</v>
      </c>
      <c r="AD50" s="1">
        <v>1876</v>
      </c>
      <c r="AE50" s="1">
        <v>123</v>
      </c>
      <c r="AF50" s="1">
        <f>SUM(B50:AE50)</f>
        <v>132463</v>
      </c>
    </row>
    <row r="51" spans="1:32" s="10" customFormat="1" x14ac:dyDescent="0.25">
      <c r="A51" s="11"/>
      <c r="B51" s="11">
        <f t="shared" ref="B51:AF51" si="9">B49/B50</f>
        <v>0.56615746180963578</v>
      </c>
      <c r="C51" s="11">
        <f t="shared" si="9"/>
        <v>0.11452810180275716</v>
      </c>
      <c r="D51" s="11">
        <f t="shared" si="9"/>
        <v>0.68799999999999994</v>
      </c>
      <c r="E51" s="11">
        <f t="shared" si="9"/>
        <v>0.5339366515837104</v>
      </c>
      <c r="F51" s="11">
        <f t="shared" si="9"/>
        <v>0.58064516129032262</v>
      </c>
      <c r="G51" s="11">
        <f t="shared" si="9"/>
        <v>0.64577420372122363</v>
      </c>
      <c r="H51" s="11">
        <f t="shared" si="9"/>
        <v>0.63102610331582665</v>
      </c>
      <c r="I51" s="11">
        <f t="shared" si="9"/>
        <v>0.7036603449621478</v>
      </c>
      <c r="J51" s="11">
        <f t="shared" si="9"/>
        <v>0.62516713712672711</v>
      </c>
      <c r="K51" s="11">
        <f t="shared" si="9"/>
        <v>0.13709677419354838</v>
      </c>
      <c r="L51" s="11">
        <f t="shared" si="9"/>
        <v>9.5482546201232033E-2</v>
      </c>
      <c r="M51" s="11">
        <f t="shared" si="9"/>
        <v>0.11070686070686071</v>
      </c>
      <c r="N51" s="11">
        <f t="shared" si="9"/>
        <v>0.55720957384705194</v>
      </c>
      <c r="O51" s="11">
        <f t="shared" si="9"/>
        <v>0.70811033347056407</v>
      </c>
      <c r="P51" s="11">
        <f t="shared" si="9"/>
        <v>0.6446902654867257</v>
      </c>
      <c r="Q51" s="11">
        <f t="shared" si="9"/>
        <v>0.70340221248173662</v>
      </c>
      <c r="R51" s="11">
        <f t="shared" si="9"/>
        <v>0.14013452914798205</v>
      </c>
      <c r="S51" s="11">
        <f t="shared" si="9"/>
        <v>0.17569546120058566</v>
      </c>
      <c r="T51" s="11">
        <f t="shared" si="9"/>
        <v>0.19732142857142856</v>
      </c>
      <c r="U51" s="11">
        <f t="shared" si="9"/>
        <v>0.58817627537238559</v>
      </c>
      <c r="V51" s="11">
        <f t="shared" si="9"/>
        <v>0.38392857142857145</v>
      </c>
      <c r="W51" s="11">
        <f t="shared" si="9"/>
        <v>0.3843098311817279</v>
      </c>
      <c r="X51" s="11">
        <f t="shared" si="9"/>
        <v>0.32843137254901961</v>
      </c>
      <c r="Y51" s="11">
        <f t="shared" si="9"/>
        <v>0.37370242214532873</v>
      </c>
      <c r="Z51" s="11">
        <f t="shared" si="9"/>
        <v>0.37087912087912089</v>
      </c>
      <c r="AA51" s="11">
        <f t="shared" si="9"/>
        <v>0.76770538243626063</v>
      </c>
      <c r="AB51" s="11">
        <f t="shared" si="9"/>
        <v>0.14948683623382419</v>
      </c>
      <c r="AC51" s="11">
        <f t="shared" si="9"/>
        <v>0.15406162464985995</v>
      </c>
      <c r="AD51" s="11">
        <f t="shared" si="9"/>
        <v>0.18550106609808104</v>
      </c>
      <c r="AE51" s="11">
        <f t="shared" si="9"/>
        <v>0.31707317073170732</v>
      </c>
      <c r="AF51" s="11">
        <f t="shared" si="9"/>
        <v>0.57332236171610185</v>
      </c>
    </row>
    <row r="52" spans="1:3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</sheetData>
  <mergeCells count="2">
    <mergeCell ref="A1:AF1"/>
    <mergeCell ref="A2:AF2"/>
  </mergeCells>
  <printOptions horizontalCentered="1" gridLines="1"/>
  <pageMargins left="0.3968253968253968" right="0.3968253968253968" top="0.59523809523809523" bottom="0.59523809523809523" header="0.3" footer="0.3"/>
  <pageSetup paperSize="9" scale="52" orientation="landscape" r:id="rId1"/>
  <headerFooter>
    <oddHeader xml:space="preserve">&amp;L&amp;"Tahoma,Bold"&amp;14 &amp;R&amp;"Tahoma,Bold"&amp;12 </oddHeader>
    <oddFooter>&amp;LSaturday 23 August 2025&amp;R&amp;Z&amp;F&amp;CPage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Ramachandra Myuran</dc:creator>
  <cp:lastModifiedBy>Kostas Trikilis</cp:lastModifiedBy>
  <dcterms:created xsi:type="dcterms:W3CDTF">2025-08-23T09:51:29Z</dcterms:created>
  <dcterms:modified xsi:type="dcterms:W3CDTF">2025-08-25T02:53:54Z</dcterms:modified>
</cp:coreProperties>
</file>