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lection Management\Local Government\General Elections LG\2025 Local Government Elections\Stats\Early Voting - 11-22 August\13 August\"/>
    </mc:Choice>
  </mc:AlternateContent>
  <xr:revisionPtr revIDLastSave="0" documentId="8_{413ABE27-7D58-4BC5-9579-53398DD46DB6}" xr6:coauthVersionLast="47" xr6:coauthVersionMax="47" xr10:uidLastSave="{00000000-0000-0000-0000-000000000000}"/>
  <bookViews>
    <workbookView xWindow="15" yWindow="-16320" windowWidth="29040" windowHeight="15840" xr2:uid="{F77D9B42-43FB-4F88-83B4-0509E8D57CB5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2" i="1" l="1"/>
  <c r="AE20" i="1"/>
  <c r="AE19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V18" i="1"/>
  <c r="AE16" i="1"/>
  <c r="AE14" i="1"/>
  <c r="AE13" i="1"/>
  <c r="AE12" i="1"/>
  <c r="AE11" i="1"/>
  <c r="AE10" i="1"/>
  <c r="AE9" i="1"/>
  <c r="AE7" i="1"/>
  <c r="AE6" i="1"/>
  <c r="AE5" i="1"/>
  <c r="AE4" i="1"/>
  <c r="AD18" i="1" l="1"/>
  <c r="AE15" i="1"/>
  <c r="H18" i="1"/>
  <c r="O18" i="1"/>
  <c r="AA18" i="1"/>
  <c r="AB18" i="1"/>
  <c r="T18" i="1"/>
  <c r="U18" i="1"/>
  <c r="K18" i="1"/>
  <c r="M18" i="1"/>
  <c r="J18" i="1"/>
  <c r="Y18" i="1"/>
  <c r="D18" i="1"/>
  <c r="P18" i="1"/>
  <c r="C18" i="1"/>
  <c r="AC18" i="1"/>
  <c r="AE8" i="1"/>
  <c r="X18" i="1"/>
  <c r="G18" i="1"/>
  <c r="Z18" i="1"/>
  <c r="W18" i="1"/>
  <c r="S18" i="1"/>
  <c r="R18" i="1"/>
  <c r="Q18" i="1"/>
  <c r="N18" i="1"/>
  <c r="L18" i="1"/>
  <c r="I18" i="1"/>
  <c r="F18" i="1"/>
  <c r="E18" i="1"/>
  <c r="B18" i="1"/>
  <c r="AE18" i="1"/>
</calcChain>
</file>

<file path=xl/sharedStrings.xml><?xml version="1.0" encoding="utf-8"?>
<sst xmlns="http://schemas.openxmlformats.org/spreadsheetml/2006/main" count="50" uniqueCount="49">
  <si>
    <t>Voting centre</t>
  </si>
  <si>
    <t>Alice Springs - Councillor</t>
  </si>
  <si>
    <t>Central Desert - Southern Tanami</t>
  </si>
  <si>
    <t>Coomalie - Adelaide River</t>
  </si>
  <si>
    <t>Coomalie - Batchelor Township</t>
  </si>
  <si>
    <t>Coomalie - Coomalie Rural</t>
  </si>
  <si>
    <t>Darwin - Chan</t>
  </si>
  <si>
    <t>Darwin - Lyons</t>
  </si>
  <si>
    <t>Darwin - Richardson</t>
  </si>
  <si>
    <t>Darwin - Waters</t>
  </si>
  <si>
    <t>East Arnhem - Gumurr Gattjirrk</t>
  </si>
  <si>
    <t>East Arnhem - Gumurr Marthakal</t>
  </si>
  <si>
    <t>Katherine - Councillor</t>
  </si>
  <si>
    <t>Litchfield - Central</t>
  </si>
  <si>
    <t>Litchfield - North</t>
  </si>
  <si>
    <t>Litchfield - South</t>
  </si>
  <si>
    <t>MacDonnell - Iyarrka</t>
  </si>
  <si>
    <t>MacDonnell - Ljirapinta</t>
  </si>
  <si>
    <t>MacDonnell - Luritja Pintubi</t>
  </si>
  <si>
    <t>Palmerston - Councillor</t>
  </si>
  <si>
    <t>Roper Gulf - Never Never</t>
  </si>
  <si>
    <t>Roper Gulf - Nyirranggulung</t>
  </si>
  <si>
    <t>Roper Gulf - South West Gulf</t>
  </si>
  <si>
    <t>Tiwi Islands - Pirlangimpi</t>
  </si>
  <si>
    <t>Victoria Daly - Milngin</t>
  </si>
  <si>
    <t>Wagait - Councillor</t>
  </si>
  <si>
    <t>West Arnhem - Maningrida</t>
  </si>
  <si>
    <t>West Arnhem - Warruwi</t>
  </si>
  <si>
    <t>West Daly - Thamarrurr/Pindi Pindi</t>
  </si>
  <si>
    <t>West Daly - Tyemirri</t>
  </si>
  <si>
    <t>Mobile Team MacDonnell 1</t>
  </si>
  <si>
    <t>Mobile Team Roper Gulf 1</t>
  </si>
  <si>
    <t>Mobile Team Roper Gulf 2</t>
  </si>
  <si>
    <t>Mobile Team West Daly 1</t>
  </si>
  <si>
    <t>Alice Springs EVC</t>
  </si>
  <si>
    <t>Casuarina EVC</t>
  </si>
  <si>
    <t>Coolalinga EVC</t>
  </si>
  <si>
    <t>Darwin EVC</t>
  </si>
  <si>
    <t>Katherine Central  EVC</t>
  </si>
  <si>
    <t>Palmerston EVC</t>
  </si>
  <si>
    <t>Darwin (Postal)</t>
  </si>
  <si>
    <t>Total</t>
  </si>
  <si>
    <t>Votes issued by electorate</t>
  </si>
  <si>
    <t>2025 Local Government Elections</t>
  </si>
  <si>
    <t>Remote Voting Team (Daily rate) total</t>
  </si>
  <si>
    <t>Early Voting Centre total</t>
  </si>
  <si>
    <t>Postal Voting Centre total</t>
  </si>
  <si>
    <t>Enrolment</t>
  </si>
  <si>
    <t>Postals admitted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</si>
</sst>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2727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2" fillId="2" borderId="0" xfId="0" applyNumberFormat="1" applyFont="1" applyFill="1" applyAlignment="1">
      <alignment vertical="top"/>
    </xf>
    <xf numFmtId="3" fontId="1" fillId="0" borderId="0" xfId="0" applyNumberFormat="1" applyFont="1" applyAlignment="1">
      <alignment vertical="top"/>
    </xf>
    <xf numFmtId="3" fontId="3" fillId="0" borderId="0" xfId="0" applyNumberFormat="1" applyFont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0" fillId="0" borderId="0" xfId="0" applyAlignment="1">
      <alignment wrapText="1"/>
    </xf>
    <xf numFmtId="3" fontId="2" fillId="2" borderId="0" xfId="0" quotePrefix="1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wrapText="1"/>
    </xf>
    <xf numFmtId="3" fontId="2" fillId="2" borderId="0" xfId="0" quotePrefix="1" applyNumberFormat="1" applyFont="1" applyFill="1" applyAlignment="1">
      <alignment textRotation="90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6A26B-D0A5-4FE9-AC78-A6FE08014D2E}">
  <sheetPr>
    <pageSetUpPr fitToPage="1"/>
  </sheetPr>
  <dimension ref="A1:AE22"/>
  <sheetViews>
    <sheetView tabSelected="1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5" x14ac:dyDescent="0.35"/>
  <cols>
    <col min="1" max="1" width="26" bestFit="1" customWidth="1"/>
    <col min="2" max="31" width="7.6328125" customWidth="1"/>
  </cols>
  <sheetData>
    <row r="1" spans="1:31" ht="17.5" x14ac:dyDescent="0.35">
      <c r="A1" s="10" t="s">
        <v>42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ht="15.5" x14ac:dyDescent="0.35">
      <c r="A2" s="12" t="s">
        <v>43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s="6" customFormat="1" ht="75" customHeight="1" x14ac:dyDescent="0.35">
      <c r="A3" s="7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9" t="s">
        <v>27</v>
      </c>
      <c r="AC3" s="9" t="s">
        <v>28</v>
      </c>
      <c r="AD3" s="9" t="s">
        <v>29</v>
      </c>
      <c r="AE3" s="8" t="s">
        <v>41</v>
      </c>
    </row>
    <row r="4" spans="1:31" x14ac:dyDescent="0.35">
      <c r="A4" s="4" t="s">
        <v>30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>
        <v>34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2">
        <f>SUM(B4:AD4)</f>
        <v>34</v>
      </c>
    </row>
    <row r="5" spans="1:31" x14ac:dyDescent="0.35">
      <c r="A5" s="4" t="s">
        <v>31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90</v>
      </c>
      <c r="V5" s="3"/>
      <c r="W5" s="3"/>
      <c r="X5" s="3"/>
      <c r="Y5" s="3"/>
      <c r="Z5" s="3"/>
      <c r="AA5" s="3"/>
      <c r="AB5" s="3"/>
      <c r="AC5" s="3"/>
      <c r="AD5" s="3"/>
      <c r="AE5" s="2">
        <f>SUM(B5:AD5)</f>
        <v>90</v>
      </c>
    </row>
    <row r="6" spans="1:31" x14ac:dyDescent="0.35">
      <c r="A6" s="4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v>176</v>
      </c>
      <c r="W6" s="3"/>
      <c r="X6" s="3"/>
      <c r="Y6" s="3"/>
      <c r="Z6" s="3"/>
      <c r="AA6" s="3"/>
      <c r="AB6" s="3"/>
      <c r="AC6" s="3"/>
      <c r="AD6" s="3"/>
      <c r="AE6" s="2">
        <f>SUM(B6:AD6)</f>
        <v>176</v>
      </c>
    </row>
    <row r="7" spans="1:31" x14ac:dyDescent="0.35">
      <c r="A7" s="4" t="s">
        <v>33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v>74</v>
      </c>
      <c r="AD7" s="3">
        <v>29</v>
      </c>
      <c r="AE7" s="2">
        <f>SUM(B7:AD7)</f>
        <v>103</v>
      </c>
    </row>
    <row r="8" spans="1:31" x14ac:dyDescent="0.35">
      <c r="A8" s="5" t="s">
        <v>44</v>
      </c>
      <c r="B8" s="2">
        <f>SUBTOTAL(9,B4:B7)</f>
        <v>0</v>
      </c>
      <c r="C8" s="2">
        <f>SUBTOTAL(9,C4:C7)</f>
        <v>0</v>
      </c>
      <c r="D8" s="2">
        <f>SUBTOTAL(9,D4:D7)</f>
        <v>0</v>
      </c>
      <c r="E8" s="2">
        <f>SUBTOTAL(9,E4:E7)</f>
        <v>0</v>
      </c>
      <c r="F8" s="2">
        <f>SUBTOTAL(9,F4:F7)</f>
        <v>0</v>
      </c>
      <c r="G8" s="2">
        <f>SUBTOTAL(9,G4:G7)</f>
        <v>0</v>
      </c>
      <c r="H8" s="2">
        <f>SUBTOTAL(9,H4:H7)</f>
        <v>0</v>
      </c>
      <c r="I8" s="2">
        <f>SUBTOTAL(9,I4:I7)</f>
        <v>0</v>
      </c>
      <c r="J8" s="2">
        <f>SUBTOTAL(9,J4:J7)</f>
        <v>0</v>
      </c>
      <c r="K8" s="2">
        <f>SUBTOTAL(9,K4:K7)</f>
        <v>0</v>
      </c>
      <c r="L8" s="2">
        <f>SUBTOTAL(9,L4:L7)</f>
        <v>0</v>
      </c>
      <c r="M8" s="2">
        <f>SUBTOTAL(9,M4:M7)</f>
        <v>0</v>
      </c>
      <c r="N8" s="2">
        <f>SUBTOTAL(9,N4:N7)</f>
        <v>0</v>
      </c>
      <c r="O8" s="2">
        <f>SUBTOTAL(9,O4:O7)</f>
        <v>0</v>
      </c>
      <c r="P8" s="2">
        <f>SUBTOTAL(9,P4:P7)</f>
        <v>0</v>
      </c>
      <c r="Q8" s="2">
        <f>SUBTOTAL(9,Q4:Q7)</f>
        <v>0</v>
      </c>
      <c r="R8" s="2">
        <f>SUBTOTAL(9,R4:R7)</f>
        <v>0</v>
      </c>
      <c r="S8" s="2">
        <f>SUBTOTAL(9,S4:S7)</f>
        <v>34</v>
      </c>
      <c r="T8" s="2">
        <f>SUBTOTAL(9,T4:T7)</f>
        <v>0</v>
      </c>
      <c r="U8" s="2">
        <f>SUBTOTAL(9,U4:U7)</f>
        <v>90</v>
      </c>
      <c r="V8" s="2">
        <f>SUBTOTAL(9,V4:V7)</f>
        <v>176</v>
      </c>
      <c r="W8" s="2">
        <f>SUBTOTAL(9,W4:W7)</f>
        <v>0</v>
      </c>
      <c r="X8" s="2">
        <f>SUBTOTAL(9,X4:X7)</f>
        <v>0</v>
      </c>
      <c r="Y8" s="2">
        <f>SUBTOTAL(9,Y4:Y7)</f>
        <v>0</v>
      </c>
      <c r="Z8" s="2">
        <f>SUBTOTAL(9,Z4:Z7)</f>
        <v>0</v>
      </c>
      <c r="AA8" s="2">
        <f>SUBTOTAL(9,AA4:AA7)</f>
        <v>0</v>
      </c>
      <c r="AB8" s="2">
        <f>SUBTOTAL(9,AB4:AB7)</f>
        <v>0</v>
      </c>
      <c r="AC8" s="2">
        <f>SUBTOTAL(9,AC4:AC7)</f>
        <v>74</v>
      </c>
      <c r="AD8" s="2">
        <f>SUBTOTAL(9,AD4:AD7)</f>
        <v>29</v>
      </c>
      <c r="AE8" s="2">
        <f>SUBTOTAL(9,AE4:AE7)</f>
        <v>403</v>
      </c>
    </row>
    <row r="9" spans="1:31" x14ac:dyDescent="0.35">
      <c r="A9" s="4" t="s">
        <v>34</v>
      </c>
      <c r="B9" s="3">
        <v>1342</v>
      </c>
      <c r="C9" s="3">
        <v>4</v>
      </c>
      <c r="D9" s="3"/>
      <c r="E9" s="3"/>
      <c r="F9" s="3"/>
      <c r="G9" s="3">
        <v>1</v>
      </c>
      <c r="H9" s="3">
        <v>6</v>
      </c>
      <c r="I9" s="3">
        <v>1</v>
      </c>
      <c r="J9" s="3">
        <v>2</v>
      </c>
      <c r="K9" s="3"/>
      <c r="L9" s="3"/>
      <c r="M9" s="3">
        <v>7</v>
      </c>
      <c r="N9" s="3"/>
      <c r="O9" s="3">
        <v>1</v>
      </c>
      <c r="P9" s="3">
        <v>1</v>
      </c>
      <c r="Q9" s="3">
        <v>5</v>
      </c>
      <c r="R9" s="3">
        <v>7</v>
      </c>
      <c r="S9" s="3">
        <v>9</v>
      </c>
      <c r="T9" s="3">
        <v>7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2">
        <f>SUM(B9:AD9)</f>
        <v>1393</v>
      </c>
    </row>
    <row r="10" spans="1:31" x14ac:dyDescent="0.35">
      <c r="A10" s="4" t="s">
        <v>35</v>
      </c>
      <c r="B10" s="3">
        <v>3</v>
      </c>
      <c r="C10" s="3"/>
      <c r="D10" s="3"/>
      <c r="E10" s="3">
        <v>1</v>
      </c>
      <c r="F10" s="3"/>
      <c r="G10" s="3">
        <v>596</v>
      </c>
      <c r="H10" s="3">
        <v>126</v>
      </c>
      <c r="I10" s="3">
        <v>1106</v>
      </c>
      <c r="J10" s="3">
        <v>910</v>
      </c>
      <c r="K10" s="3"/>
      <c r="L10" s="3"/>
      <c r="M10" s="3">
        <v>2</v>
      </c>
      <c r="N10" s="3">
        <v>6</v>
      </c>
      <c r="O10" s="3">
        <v>20</v>
      </c>
      <c r="P10" s="3">
        <v>5</v>
      </c>
      <c r="Q10" s="3"/>
      <c r="R10" s="3"/>
      <c r="S10" s="3"/>
      <c r="T10" s="3">
        <v>52</v>
      </c>
      <c r="U10" s="3">
        <v>1</v>
      </c>
      <c r="V10" s="3"/>
      <c r="W10" s="3"/>
      <c r="X10" s="3"/>
      <c r="Y10" s="3"/>
      <c r="Z10" s="3">
        <v>2</v>
      </c>
      <c r="AA10" s="3">
        <v>1</v>
      </c>
      <c r="AB10" s="3"/>
      <c r="AC10" s="3">
        <v>1</v>
      </c>
      <c r="AD10" s="3"/>
      <c r="AE10" s="2">
        <f>SUM(B10:AD10)</f>
        <v>2832</v>
      </c>
    </row>
    <row r="11" spans="1:31" x14ac:dyDescent="0.35">
      <c r="A11" s="4" t="s">
        <v>36</v>
      </c>
      <c r="B11" s="3">
        <v>6</v>
      </c>
      <c r="C11" s="3"/>
      <c r="D11" s="3">
        <v>25</v>
      </c>
      <c r="E11" s="3">
        <v>12</v>
      </c>
      <c r="F11" s="3">
        <v>15</v>
      </c>
      <c r="G11" s="3">
        <v>23</v>
      </c>
      <c r="H11" s="3">
        <v>19</v>
      </c>
      <c r="I11" s="3">
        <v>14</v>
      </c>
      <c r="J11" s="3">
        <v>23</v>
      </c>
      <c r="K11" s="3"/>
      <c r="L11" s="3"/>
      <c r="M11" s="3">
        <v>3</v>
      </c>
      <c r="N11" s="3">
        <v>589</v>
      </c>
      <c r="O11" s="3">
        <v>336</v>
      </c>
      <c r="P11" s="3">
        <v>534</v>
      </c>
      <c r="Q11" s="3"/>
      <c r="R11" s="3"/>
      <c r="S11" s="3"/>
      <c r="T11" s="3">
        <v>294</v>
      </c>
      <c r="U11" s="3">
        <v>2</v>
      </c>
      <c r="V11" s="3"/>
      <c r="W11" s="3">
        <v>1</v>
      </c>
      <c r="X11" s="3"/>
      <c r="Y11" s="3">
        <v>2</v>
      </c>
      <c r="Z11" s="3">
        <v>6</v>
      </c>
      <c r="AA11" s="3"/>
      <c r="AB11" s="3"/>
      <c r="AC11" s="3">
        <v>4</v>
      </c>
      <c r="AD11" s="3"/>
      <c r="AE11" s="2">
        <f>SUM(B11:AD11)</f>
        <v>1908</v>
      </c>
    </row>
    <row r="12" spans="1:31" x14ac:dyDescent="0.35">
      <c r="A12" s="4" t="s">
        <v>37</v>
      </c>
      <c r="B12" s="3">
        <v>3</v>
      </c>
      <c r="C12" s="3"/>
      <c r="D12" s="3"/>
      <c r="E12" s="3">
        <v>1</v>
      </c>
      <c r="F12" s="3"/>
      <c r="G12" s="3">
        <v>315</v>
      </c>
      <c r="H12" s="3">
        <v>821</v>
      </c>
      <c r="I12" s="3">
        <v>105</v>
      </c>
      <c r="J12" s="3">
        <v>125</v>
      </c>
      <c r="K12" s="3"/>
      <c r="L12" s="3"/>
      <c r="M12" s="3">
        <v>2</v>
      </c>
      <c r="N12" s="3">
        <v>18</v>
      </c>
      <c r="O12" s="3">
        <v>6</v>
      </c>
      <c r="P12" s="3">
        <v>13</v>
      </c>
      <c r="Q12" s="3"/>
      <c r="R12" s="3"/>
      <c r="S12" s="3"/>
      <c r="T12" s="3">
        <v>101</v>
      </c>
      <c r="U12" s="3">
        <v>1</v>
      </c>
      <c r="V12" s="3"/>
      <c r="W12" s="3">
        <v>1</v>
      </c>
      <c r="X12" s="3"/>
      <c r="Y12" s="3"/>
      <c r="Z12" s="3">
        <v>8</v>
      </c>
      <c r="AA12" s="3">
        <v>2</v>
      </c>
      <c r="AB12" s="3">
        <v>1</v>
      </c>
      <c r="AC12" s="3">
        <v>2</v>
      </c>
      <c r="AD12" s="3"/>
      <c r="AE12" s="2">
        <f>SUM(B12:AD12)</f>
        <v>1525</v>
      </c>
    </row>
    <row r="13" spans="1:31" x14ac:dyDescent="0.35">
      <c r="A13" s="4" t="s">
        <v>38</v>
      </c>
      <c r="B13" s="3">
        <v>10</v>
      </c>
      <c r="C13" s="3">
        <v>1</v>
      </c>
      <c r="D13" s="3">
        <v>1</v>
      </c>
      <c r="E13" s="3"/>
      <c r="F13" s="3"/>
      <c r="G13" s="3">
        <v>4</v>
      </c>
      <c r="H13" s="3">
        <v>6</v>
      </c>
      <c r="I13" s="3">
        <v>5</v>
      </c>
      <c r="J13" s="3">
        <v>6</v>
      </c>
      <c r="K13" s="3"/>
      <c r="L13" s="3"/>
      <c r="M13" s="3">
        <v>1035</v>
      </c>
      <c r="N13" s="3"/>
      <c r="O13" s="3">
        <v>2</v>
      </c>
      <c r="P13" s="3">
        <v>2</v>
      </c>
      <c r="Q13" s="3"/>
      <c r="R13" s="3"/>
      <c r="S13" s="3"/>
      <c r="T13" s="3">
        <v>16</v>
      </c>
      <c r="U13" s="3">
        <v>10</v>
      </c>
      <c r="V13" s="3">
        <v>33</v>
      </c>
      <c r="W13" s="3">
        <v>5</v>
      </c>
      <c r="X13" s="3"/>
      <c r="Y13" s="3"/>
      <c r="Z13" s="3"/>
      <c r="AA13" s="3"/>
      <c r="AB13" s="3"/>
      <c r="AC13" s="3">
        <v>2</v>
      </c>
      <c r="AD13" s="3"/>
      <c r="AE13" s="2">
        <f>SUM(B13:AD13)</f>
        <v>1138</v>
      </c>
    </row>
    <row r="14" spans="1:31" x14ac:dyDescent="0.35">
      <c r="A14" s="4" t="s">
        <v>39</v>
      </c>
      <c r="B14" s="3">
        <v>2</v>
      </c>
      <c r="C14" s="3"/>
      <c r="D14" s="3"/>
      <c r="E14" s="3"/>
      <c r="F14" s="3">
        <v>1</v>
      </c>
      <c r="G14" s="3">
        <v>25</v>
      </c>
      <c r="H14" s="3">
        <v>23</v>
      </c>
      <c r="I14" s="3">
        <v>22</v>
      </c>
      <c r="J14" s="3">
        <v>29</v>
      </c>
      <c r="K14" s="3"/>
      <c r="L14" s="3"/>
      <c r="M14" s="3">
        <v>3</v>
      </c>
      <c r="N14" s="3">
        <v>18</v>
      </c>
      <c r="O14" s="3">
        <v>28</v>
      </c>
      <c r="P14" s="3">
        <v>25</v>
      </c>
      <c r="Q14" s="3"/>
      <c r="R14" s="3"/>
      <c r="S14" s="3"/>
      <c r="T14" s="3">
        <v>1602</v>
      </c>
      <c r="U14" s="3"/>
      <c r="V14" s="3"/>
      <c r="W14" s="3"/>
      <c r="X14" s="3"/>
      <c r="Y14" s="3"/>
      <c r="Z14" s="3"/>
      <c r="AA14" s="3"/>
      <c r="AB14" s="3"/>
      <c r="AC14" s="3">
        <v>3</v>
      </c>
      <c r="AD14" s="3"/>
      <c r="AE14" s="2">
        <f>SUM(B14:AD14)</f>
        <v>1781</v>
      </c>
    </row>
    <row r="15" spans="1:31" x14ac:dyDescent="0.35">
      <c r="A15" s="5" t="s">
        <v>45</v>
      </c>
      <c r="B15" s="2">
        <f>SUBTOTAL(9,B9:B14)</f>
        <v>1366</v>
      </c>
      <c r="C15" s="2">
        <f>SUBTOTAL(9,C9:C14)</f>
        <v>5</v>
      </c>
      <c r="D15" s="2">
        <f>SUBTOTAL(9,D9:D14)</f>
        <v>26</v>
      </c>
      <c r="E15" s="2">
        <f>SUBTOTAL(9,E9:E14)</f>
        <v>14</v>
      </c>
      <c r="F15" s="2">
        <f>SUBTOTAL(9,F9:F14)</f>
        <v>16</v>
      </c>
      <c r="G15" s="2">
        <f>SUBTOTAL(9,G9:G14)</f>
        <v>964</v>
      </c>
      <c r="H15" s="2">
        <f>SUBTOTAL(9,H9:H14)</f>
        <v>1001</v>
      </c>
      <c r="I15" s="2">
        <f>SUBTOTAL(9,I9:I14)</f>
        <v>1253</v>
      </c>
      <c r="J15" s="2">
        <f>SUBTOTAL(9,J9:J14)</f>
        <v>1095</v>
      </c>
      <c r="K15" s="2">
        <f>SUBTOTAL(9,K9:K14)</f>
        <v>0</v>
      </c>
      <c r="L15" s="2">
        <f>SUBTOTAL(9,L9:L14)</f>
        <v>0</v>
      </c>
      <c r="M15" s="2">
        <f>SUBTOTAL(9,M9:M14)</f>
        <v>1052</v>
      </c>
      <c r="N15" s="2">
        <f>SUBTOTAL(9,N9:N14)</f>
        <v>631</v>
      </c>
      <c r="O15" s="2">
        <f>SUBTOTAL(9,O9:O14)</f>
        <v>393</v>
      </c>
      <c r="P15" s="2">
        <f>SUBTOTAL(9,P9:P14)</f>
        <v>580</v>
      </c>
      <c r="Q15" s="2">
        <f>SUBTOTAL(9,Q9:Q14)</f>
        <v>5</v>
      </c>
      <c r="R15" s="2">
        <f>SUBTOTAL(9,R9:R14)</f>
        <v>7</v>
      </c>
      <c r="S15" s="2">
        <f>SUBTOTAL(9,S9:S14)</f>
        <v>9</v>
      </c>
      <c r="T15" s="2">
        <f>SUBTOTAL(9,T9:T14)</f>
        <v>2072</v>
      </c>
      <c r="U15" s="2">
        <f>SUBTOTAL(9,U9:U14)</f>
        <v>14</v>
      </c>
      <c r="V15" s="2">
        <f>SUBTOTAL(9,V9:V14)</f>
        <v>33</v>
      </c>
      <c r="W15" s="2">
        <f>SUBTOTAL(9,W9:W14)</f>
        <v>7</v>
      </c>
      <c r="X15" s="2">
        <f>SUBTOTAL(9,X9:X14)</f>
        <v>0</v>
      </c>
      <c r="Y15" s="2">
        <f>SUBTOTAL(9,Y9:Y14)</f>
        <v>2</v>
      </c>
      <c r="Z15" s="2">
        <f>SUBTOTAL(9,Z9:Z14)</f>
        <v>16</v>
      </c>
      <c r="AA15" s="2">
        <f>SUBTOTAL(9,AA9:AA14)</f>
        <v>3</v>
      </c>
      <c r="AB15" s="2">
        <f>SUBTOTAL(9,AB9:AB14)</f>
        <v>1</v>
      </c>
      <c r="AC15" s="2">
        <f>SUBTOTAL(9,AC9:AC14)</f>
        <v>12</v>
      </c>
      <c r="AD15" s="2">
        <f>SUBTOTAL(9,AD9:AD14)</f>
        <v>0</v>
      </c>
      <c r="AE15" s="2">
        <f>SUBTOTAL(9,AE9:AE14)</f>
        <v>10577</v>
      </c>
    </row>
    <row r="16" spans="1:31" x14ac:dyDescent="0.35">
      <c r="A16" s="4" t="s">
        <v>40</v>
      </c>
      <c r="B16" s="3">
        <v>563</v>
      </c>
      <c r="C16" s="3">
        <v>15</v>
      </c>
      <c r="D16" s="3">
        <v>36</v>
      </c>
      <c r="E16" s="3">
        <v>4</v>
      </c>
      <c r="F16" s="3">
        <v>17</v>
      </c>
      <c r="G16" s="3">
        <v>645</v>
      </c>
      <c r="H16" s="3">
        <v>687</v>
      </c>
      <c r="I16" s="3">
        <v>693</v>
      </c>
      <c r="J16" s="3">
        <v>579</v>
      </c>
      <c r="K16" s="3">
        <v>1</v>
      </c>
      <c r="L16" s="3">
        <v>4</v>
      </c>
      <c r="M16" s="3">
        <v>213</v>
      </c>
      <c r="N16" s="3">
        <v>197</v>
      </c>
      <c r="O16" s="3">
        <v>152</v>
      </c>
      <c r="P16" s="3">
        <v>186</v>
      </c>
      <c r="Q16" s="3">
        <v>22</v>
      </c>
      <c r="R16" s="3">
        <v>5</v>
      </c>
      <c r="S16" s="3">
        <v>13</v>
      </c>
      <c r="T16" s="3">
        <v>1032</v>
      </c>
      <c r="U16" s="3">
        <v>65</v>
      </c>
      <c r="V16" s="3">
        <v>9</v>
      </c>
      <c r="W16" s="3">
        <v>29</v>
      </c>
      <c r="X16" s="3">
        <v>1</v>
      </c>
      <c r="Y16" s="3">
        <v>9</v>
      </c>
      <c r="Z16" s="3">
        <v>17</v>
      </c>
      <c r="AA16" s="3">
        <v>8</v>
      </c>
      <c r="AB16" s="3"/>
      <c r="AC16" s="3">
        <v>4</v>
      </c>
      <c r="AD16" s="3">
        <v>1</v>
      </c>
      <c r="AE16" s="2">
        <f>SUM(B16:AD16)</f>
        <v>5207</v>
      </c>
    </row>
    <row r="17" spans="1:31" x14ac:dyDescent="0.35">
      <c r="A17" s="5" t="s">
        <v>46</v>
      </c>
      <c r="B17" s="2">
        <f>SUBTOTAL(9,B16:B16)</f>
        <v>563</v>
      </c>
      <c r="C17" s="2">
        <f>SUBTOTAL(9,C16:C16)</f>
        <v>15</v>
      </c>
      <c r="D17" s="2">
        <f>SUBTOTAL(9,D16:D16)</f>
        <v>36</v>
      </c>
      <c r="E17" s="2">
        <f>SUBTOTAL(9,E16:E16)</f>
        <v>4</v>
      </c>
      <c r="F17" s="2">
        <f>SUBTOTAL(9,F16:F16)</f>
        <v>17</v>
      </c>
      <c r="G17" s="2">
        <f>SUBTOTAL(9,G16:G16)</f>
        <v>645</v>
      </c>
      <c r="H17" s="2">
        <f>SUBTOTAL(9,H16:H16)</f>
        <v>687</v>
      </c>
      <c r="I17" s="2">
        <f>SUBTOTAL(9,I16:I16)</f>
        <v>693</v>
      </c>
      <c r="J17" s="2">
        <f>SUBTOTAL(9,J16:J16)</f>
        <v>579</v>
      </c>
      <c r="K17" s="2">
        <f>SUBTOTAL(9,K16:K16)</f>
        <v>1</v>
      </c>
      <c r="L17" s="2">
        <f>SUBTOTAL(9,L16:L16)</f>
        <v>4</v>
      </c>
      <c r="M17" s="2">
        <f>SUBTOTAL(9,M16:M16)</f>
        <v>213</v>
      </c>
      <c r="N17" s="2">
        <f>SUBTOTAL(9,N16:N16)</f>
        <v>197</v>
      </c>
      <c r="O17" s="2">
        <f>SUBTOTAL(9,O16:O16)</f>
        <v>152</v>
      </c>
      <c r="P17" s="2">
        <f>SUBTOTAL(9,P16:P16)</f>
        <v>186</v>
      </c>
      <c r="Q17" s="2">
        <f>SUBTOTAL(9,Q16:Q16)</f>
        <v>22</v>
      </c>
      <c r="R17" s="2">
        <f>SUBTOTAL(9,R16:R16)</f>
        <v>5</v>
      </c>
      <c r="S17" s="2">
        <f>SUBTOTAL(9,S16:S16)</f>
        <v>13</v>
      </c>
      <c r="T17" s="2">
        <f>SUBTOTAL(9,T16:T16)</f>
        <v>1032</v>
      </c>
      <c r="U17" s="2">
        <f>SUBTOTAL(9,U16:U16)</f>
        <v>65</v>
      </c>
      <c r="V17" s="2">
        <f>SUBTOTAL(9,V16:V16)</f>
        <v>9</v>
      </c>
      <c r="W17" s="2">
        <f>SUBTOTAL(9,W16:W16)</f>
        <v>29</v>
      </c>
      <c r="X17" s="2">
        <f>SUBTOTAL(9,X16:X16)</f>
        <v>1</v>
      </c>
      <c r="Y17" s="2">
        <f>SUBTOTAL(9,Y16:Y16)</f>
        <v>9</v>
      </c>
      <c r="Z17" s="2">
        <f>SUBTOTAL(9,Z16:Z16)</f>
        <v>17</v>
      </c>
      <c r="AA17" s="2">
        <f>SUBTOTAL(9,AA16:AA16)</f>
        <v>8</v>
      </c>
      <c r="AB17" s="2">
        <f>SUBTOTAL(9,AB16:AB16)</f>
        <v>0</v>
      </c>
      <c r="AC17" s="2">
        <f>SUBTOTAL(9,AC16:AC16)</f>
        <v>4</v>
      </c>
      <c r="AD17" s="2">
        <f>SUBTOTAL(9,AD16:AD16)</f>
        <v>1</v>
      </c>
      <c r="AE17" s="2">
        <f>SUBTOTAL(9,AE16:AE16)</f>
        <v>5207</v>
      </c>
    </row>
    <row r="18" spans="1:31" x14ac:dyDescent="0.35">
      <c r="A18" s="5" t="s">
        <v>41</v>
      </c>
      <c r="B18" s="2">
        <f>SUBTOTAL(9,B4:B16)</f>
        <v>1929</v>
      </c>
      <c r="C18" s="2">
        <f>SUBTOTAL(9,C4:C16)</f>
        <v>20</v>
      </c>
      <c r="D18" s="2">
        <f>SUBTOTAL(9,D4:D16)</f>
        <v>62</v>
      </c>
      <c r="E18" s="2">
        <f>SUBTOTAL(9,E4:E16)</f>
        <v>18</v>
      </c>
      <c r="F18" s="2">
        <f>SUBTOTAL(9,F4:F16)</f>
        <v>33</v>
      </c>
      <c r="G18" s="2">
        <f>SUBTOTAL(9,G4:G16)</f>
        <v>1609</v>
      </c>
      <c r="H18" s="2">
        <f>SUBTOTAL(9,H4:H16)</f>
        <v>1688</v>
      </c>
      <c r="I18" s="2">
        <f>SUBTOTAL(9,I4:I16)</f>
        <v>1946</v>
      </c>
      <c r="J18" s="2">
        <f>SUBTOTAL(9,J4:J16)</f>
        <v>1674</v>
      </c>
      <c r="K18" s="2">
        <f>SUBTOTAL(9,K4:K16)</f>
        <v>1</v>
      </c>
      <c r="L18" s="2">
        <f>SUBTOTAL(9,L4:L16)</f>
        <v>4</v>
      </c>
      <c r="M18" s="2">
        <f>SUBTOTAL(9,M4:M16)</f>
        <v>1265</v>
      </c>
      <c r="N18" s="2">
        <f>SUBTOTAL(9,N4:N16)</f>
        <v>828</v>
      </c>
      <c r="O18" s="2">
        <f>SUBTOTAL(9,O4:O16)</f>
        <v>545</v>
      </c>
      <c r="P18" s="2">
        <f>SUBTOTAL(9,P4:P16)</f>
        <v>766</v>
      </c>
      <c r="Q18" s="2">
        <f>SUBTOTAL(9,Q4:Q16)</f>
        <v>27</v>
      </c>
      <c r="R18" s="2">
        <f>SUBTOTAL(9,R4:R16)</f>
        <v>12</v>
      </c>
      <c r="S18" s="2">
        <f>SUBTOTAL(9,S4:S16)</f>
        <v>56</v>
      </c>
      <c r="T18" s="2">
        <f>SUBTOTAL(9,T4:T16)</f>
        <v>3104</v>
      </c>
      <c r="U18" s="2">
        <f>SUBTOTAL(9,U4:U16)</f>
        <v>169</v>
      </c>
      <c r="V18" s="2">
        <f>SUBTOTAL(9,V4:V16)</f>
        <v>218</v>
      </c>
      <c r="W18" s="2">
        <f>SUBTOTAL(9,W4:W16)</f>
        <v>36</v>
      </c>
      <c r="X18" s="2">
        <f>SUBTOTAL(9,X4:X16)</f>
        <v>1</v>
      </c>
      <c r="Y18" s="2">
        <f>SUBTOTAL(9,Y4:Y16)</f>
        <v>11</v>
      </c>
      <c r="Z18" s="2">
        <f>SUBTOTAL(9,Z4:Z16)</f>
        <v>33</v>
      </c>
      <c r="AA18" s="2">
        <f>SUBTOTAL(9,AA4:AA16)</f>
        <v>11</v>
      </c>
      <c r="AB18" s="2">
        <f>SUBTOTAL(9,AB4:AB16)</f>
        <v>1</v>
      </c>
      <c r="AC18" s="2">
        <f>SUBTOTAL(9,AC4:AC16)</f>
        <v>90</v>
      </c>
      <c r="AD18" s="2">
        <f>SUBTOTAL(9,AD4:AD16)</f>
        <v>30</v>
      </c>
      <c r="AE18" s="2">
        <f>SUBTOTAL(9,AE4:AE16)</f>
        <v>16187</v>
      </c>
    </row>
    <row r="19" spans="1:31" x14ac:dyDescent="0.35">
      <c r="A19" s="1" t="s">
        <v>47</v>
      </c>
      <c r="B19" s="1">
        <v>17020</v>
      </c>
      <c r="C19" s="1">
        <v>943</v>
      </c>
      <c r="D19" s="1">
        <v>250</v>
      </c>
      <c r="E19" s="1">
        <v>221</v>
      </c>
      <c r="F19" s="1">
        <v>279</v>
      </c>
      <c r="G19" s="1">
        <v>12684</v>
      </c>
      <c r="H19" s="1">
        <v>12757</v>
      </c>
      <c r="I19" s="1">
        <v>12813</v>
      </c>
      <c r="J19" s="1">
        <v>13462</v>
      </c>
      <c r="K19" s="1">
        <v>974</v>
      </c>
      <c r="L19" s="1">
        <v>1924</v>
      </c>
      <c r="M19" s="1">
        <v>6852</v>
      </c>
      <c r="N19" s="1">
        <v>4858</v>
      </c>
      <c r="O19" s="1">
        <v>4520</v>
      </c>
      <c r="P19" s="1">
        <v>4791</v>
      </c>
      <c r="Q19" s="1">
        <v>892</v>
      </c>
      <c r="R19" s="1">
        <v>683</v>
      </c>
      <c r="S19" s="1">
        <v>1120</v>
      </c>
      <c r="T19" s="1">
        <v>25914</v>
      </c>
      <c r="U19" s="1">
        <v>1008</v>
      </c>
      <c r="V19" s="1">
        <v>1007</v>
      </c>
      <c r="W19" s="1">
        <v>1020</v>
      </c>
      <c r="X19" s="1">
        <v>289</v>
      </c>
      <c r="Y19" s="1">
        <v>364</v>
      </c>
      <c r="Z19" s="1">
        <v>353</v>
      </c>
      <c r="AA19" s="1">
        <v>2241</v>
      </c>
      <c r="AB19" s="1">
        <v>357</v>
      </c>
      <c r="AC19" s="1">
        <v>1876</v>
      </c>
      <c r="AD19" s="1">
        <v>123</v>
      </c>
      <c r="AE19" s="1">
        <f>SUM(B19:AD19)</f>
        <v>131595</v>
      </c>
    </row>
    <row r="20" spans="1:31" s="14" customFormat="1" x14ac:dyDescent="0.35">
      <c r="A20" s="15"/>
      <c r="B20" s="15">
        <f>B18/B19</f>
        <v>0.11333725029377203</v>
      </c>
      <c r="C20" s="15">
        <f>C18/C19</f>
        <v>2.1208907741251327E-2</v>
      </c>
      <c r="D20" s="15">
        <f>D18/D19</f>
        <v>0.248</v>
      </c>
      <c r="E20" s="15">
        <f>E18/E19</f>
        <v>8.1447963800904979E-2</v>
      </c>
      <c r="F20" s="15">
        <f>F18/F19</f>
        <v>0.11827956989247312</v>
      </c>
      <c r="G20" s="15">
        <f>G18/G19</f>
        <v>0.12685272784610532</v>
      </c>
      <c r="H20" s="15">
        <f>H18/H19</f>
        <v>0.13231951085678451</v>
      </c>
      <c r="I20" s="15">
        <f>I18/I19</f>
        <v>0.15187699992195428</v>
      </c>
      <c r="J20" s="15">
        <f>J18/J19</f>
        <v>0.12435002228495023</v>
      </c>
      <c r="K20" s="15">
        <f>K18/K19</f>
        <v>1.026694045174538E-3</v>
      </c>
      <c r="L20" s="15">
        <f>L18/L19</f>
        <v>2.0790020790020791E-3</v>
      </c>
      <c r="M20" s="15">
        <f>M18/M19</f>
        <v>0.18461762988908348</v>
      </c>
      <c r="N20" s="15">
        <f>N18/N19</f>
        <v>0.17044051049814737</v>
      </c>
      <c r="O20" s="15">
        <f>O18/O19</f>
        <v>0.12057522123893805</v>
      </c>
      <c r="P20" s="15">
        <f>P18/P19</f>
        <v>0.15988311417240658</v>
      </c>
      <c r="Q20" s="15">
        <f>Q18/Q19</f>
        <v>3.0269058295964126E-2</v>
      </c>
      <c r="R20" s="15">
        <f>R18/R19</f>
        <v>1.7569546120058566E-2</v>
      </c>
      <c r="S20" s="15">
        <f>S18/S19</f>
        <v>0.05</v>
      </c>
      <c r="T20" s="15">
        <f>T18/T19</f>
        <v>0.11978081345990584</v>
      </c>
      <c r="U20" s="15">
        <f>U18/U19</f>
        <v>0.16765873015873015</v>
      </c>
      <c r="V20" s="15">
        <f>V18/V19</f>
        <v>0.21648460774577954</v>
      </c>
      <c r="W20" s="15">
        <f>W18/W19</f>
        <v>3.5294117647058823E-2</v>
      </c>
      <c r="X20" s="15">
        <f>X18/X19</f>
        <v>3.4602076124567475E-3</v>
      </c>
      <c r="Y20" s="15">
        <f>Y18/Y19</f>
        <v>3.021978021978022E-2</v>
      </c>
      <c r="Z20" s="15">
        <f>Z18/Z19</f>
        <v>9.3484419263456089E-2</v>
      </c>
      <c r="AA20" s="15">
        <f>AA18/AA19</f>
        <v>4.9085229808121375E-3</v>
      </c>
      <c r="AB20" s="15">
        <f>AB18/AB19</f>
        <v>2.8011204481792717E-3</v>
      </c>
      <c r="AC20" s="15">
        <f>AC18/AC19</f>
        <v>4.7974413646055439E-2</v>
      </c>
      <c r="AD20" s="15">
        <f>AD18/AD19</f>
        <v>0.24390243902439024</v>
      </c>
      <c r="AE20" s="15">
        <f>AE18/AE19</f>
        <v>0.12300619324442418</v>
      </c>
    </row>
    <row r="21" spans="1:3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x14ac:dyDescent="0.35">
      <c r="A22" s="1" t="s">
        <v>48</v>
      </c>
      <c r="B22" s="1"/>
      <c r="C22" s="1"/>
      <c r="D22" s="1">
        <v>1</v>
      </c>
      <c r="E22" s="1"/>
      <c r="F22" s="1"/>
      <c r="G22" s="1">
        <v>59</v>
      </c>
      <c r="H22" s="1">
        <v>52</v>
      </c>
      <c r="I22" s="1">
        <v>76</v>
      </c>
      <c r="J22" s="1">
        <v>71</v>
      </c>
      <c r="K22" s="1"/>
      <c r="L22" s="1"/>
      <c r="M22" s="1">
        <v>7</v>
      </c>
      <c r="N22" s="1"/>
      <c r="O22" s="1">
        <v>3</v>
      </c>
      <c r="P22" s="1">
        <v>8</v>
      </c>
      <c r="Q22" s="1"/>
      <c r="R22" s="1"/>
      <c r="S22" s="1"/>
      <c r="T22" s="1">
        <v>46</v>
      </c>
      <c r="U22" s="1"/>
      <c r="V22" s="1"/>
      <c r="W22" s="1"/>
      <c r="X22" s="1"/>
      <c r="Y22" s="1">
        <v>1</v>
      </c>
      <c r="Z22" s="1"/>
      <c r="AA22" s="1"/>
      <c r="AB22" s="1"/>
      <c r="AC22" s="1"/>
      <c r="AD22" s="1"/>
      <c r="AE22" s="1">
        <f>SUM(B22:AD22)</f>
        <v>324</v>
      </c>
    </row>
  </sheetData>
  <mergeCells count="2">
    <mergeCell ref="A1:AE1"/>
    <mergeCell ref="A2:AE2"/>
  </mergeCells>
  <printOptions horizontalCentered="1" gridLines="1"/>
  <pageMargins left="0.3968253968253968" right="0.3968253968253968" top="0.59523809523809523" bottom="0.59523809523809523" header="0.3" footer="0.3"/>
  <pageSetup paperSize="9" scale="54" orientation="landscape" r:id="rId1"/>
  <headerFooter>
    <oddHeader xml:space="preserve">&amp;L&amp;"Tahoma,Bold"&amp;14 &amp;R&amp;"Tahoma,Bold"&amp;12 </oddHeader>
    <oddFooter>&amp;LWednesday 13 August 2025&amp;R&amp;Z&amp;F&amp;CPage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Ramachandra Myuran</dc:creator>
  <cp:lastModifiedBy>Ramachandra Myuran</cp:lastModifiedBy>
  <dcterms:created xsi:type="dcterms:W3CDTF">2025-08-13T08:27:09Z</dcterms:created>
  <dcterms:modified xsi:type="dcterms:W3CDTF">2025-08-13T08:27:36Z</dcterms:modified>
</cp:coreProperties>
</file>