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Public Awareness\Website\Daily Summaries\18 August\"/>
    </mc:Choice>
  </mc:AlternateContent>
  <xr:revisionPtr revIDLastSave="0" documentId="13_ncr:1_{9FA283F3-1834-4630-AEBB-1CC933D815D3}" xr6:coauthVersionLast="47" xr6:coauthVersionMax="47" xr10:uidLastSave="{00000000-0000-0000-0000-000000000000}"/>
  <bookViews>
    <workbookView xWindow="-28920" yWindow="-120" windowWidth="29040" windowHeight="15840" xr2:uid="{DC9C2E4A-97D5-4269-BB05-AE7D4C5ECE1D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6" i="1" l="1"/>
  <c r="AF25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F22" i="1"/>
  <c r="AF20" i="1"/>
  <c r="AF19" i="1"/>
  <c r="AF18" i="1"/>
  <c r="AF17" i="1"/>
  <c r="AF16" i="1"/>
  <c r="AF15" i="1"/>
  <c r="AF13" i="1"/>
  <c r="AF14" i="1" s="1"/>
  <c r="AF11" i="1"/>
  <c r="AF10" i="1"/>
  <c r="AF9" i="1"/>
  <c r="AF8" i="1"/>
  <c r="AF7" i="1"/>
  <c r="AF6" i="1"/>
  <c r="AF5" i="1"/>
  <c r="AF4" i="1"/>
  <c r="AF21" i="1" l="1"/>
  <c r="AF12" i="1"/>
  <c r="V24" i="1"/>
  <c r="Z24" i="1"/>
  <c r="T24" i="1"/>
  <c r="S24" i="1"/>
  <c r="Q24" i="1"/>
  <c r="J24" i="1"/>
  <c r="H24" i="1"/>
  <c r="C24" i="1"/>
  <c r="N24" i="1"/>
  <c r="O24" i="1"/>
  <c r="K24" i="1"/>
  <c r="L24" i="1"/>
  <c r="AD24" i="1"/>
  <c r="Y24" i="1"/>
  <c r="AE24" i="1"/>
  <c r="AC24" i="1"/>
  <c r="AB24" i="1"/>
  <c r="AA24" i="1"/>
  <c r="X24" i="1"/>
  <c r="W24" i="1"/>
  <c r="U24" i="1"/>
  <c r="R24" i="1"/>
  <c r="P24" i="1"/>
  <c r="M24" i="1"/>
  <c r="I24" i="1"/>
  <c r="G24" i="1"/>
  <c r="F24" i="1"/>
  <c r="E24" i="1"/>
  <c r="D24" i="1"/>
  <c r="B24" i="1"/>
  <c r="AF24" i="1"/>
</calcChain>
</file>

<file path=xl/sharedStrings.xml><?xml version="1.0" encoding="utf-8"?>
<sst xmlns="http://schemas.openxmlformats.org/spreadsheetml/2006/main" count="56" uniqueCount="55">
  <si>
    <t>Voting centre</t>
  </si>
  <si>
    <t>Alice Springs - Councillor</t>
  </si>
  <si>
    <t>Central Desert - Southern Tanami</t>
  </si>
  <si>
    <t>Coomalie - Adelaide River</t>
  </si>
  <si>
    <t>Coomalie - Batchelor Township</t>
  </si>
  <si>
    <t>Coomalie - Coomalie Rural</t>
  </si>
  <si>
    <t>Darwin - Chan</t>
  </si>
  <si>
    <t>Darwin - Lyons</t>
  </si>
  <si>
    <t>Darwin - Richardson</t>
  </si>
  <si>
    <t>Darwin - Waters</t>
  </si>
  <si>
    <t>East Arnhem - Birr Rawarrang</t>
  </si>
  <si>
    <t>East Arnhem - Gumurr Gattjirrk</t>
  </si>
  <si>
    <t>East Arnhem - Gumurr Marthakal</t>
  </si>
  <si>
    <t>Katherine - Councillor</t>
  </si>
  <si>
    <t>Litchfield - Central</t>
  </si>
  <si>
    <t>Litchfield - North</t>
  </si>
  <si>
    <t>Litchfield - South</t>
  </si>
  <si>
    <t>MacDonnell - Iyarrka</t>
  </si>
  <si>
    <t>MacDonnell - Ljirapinta</t>
  </si>
  <si>
    <t>MacDonnell - Luritja Pintubi</t>
  </si>
  <si>
    <t>Palmerston - Councillor</t>
  </si>
  <si>
    <t>Roper Gulf - Never Never</t>
  </si>
  <si>
    <t>Roper Gulf - Nyirranggulung</t>
  </si>
  <si>
    <t>Roper Gulf - South West Gulf</t>
  </si>
  <si>
    <t>Tiwi Islands - Pirlangimpi</t>
  </si>
  <si>
    <t>Victoria Daly - Milngin</t>
  </si>
  <si>
    <t>Wagait - Councillor</t>
  </si>
  <si>
    <t>West Arnhem - Maningrida</t>
  </si>
  <si>
    <t>West Arnhem - Warruwi</t>
  </si>
  <si>
    <t>West Daly - Thamarrurr/Pindi Pindi</t>
  </si>
  <si>
    <t>West Daly - Tyemirri</t>
  </si>
  <si>
    <t>Mobile Team Coomalie</t>
  </si>
  <si>
    <t>Mobile Team MacDonnell 1</t>
  </si>
  <si>
    <t>Mobile Team MacDonnell 2</t>
  </si>
  <si>
    <t>Mobile Team Roper Gulf 1</t>
  </si>
  <si>
    <t>Mobile Team Roper Gulf 2</t>
  </si>
  <si>
    <t>Mobile Team West Arnhem 1</t>
  </si>
  <si>
    <t>Mobile Team West Arnhem 2</t>
  </si>
  <si>
    <t>Mobile Team West Daly 1</t>
  </si>
  <si>
    <t>Mobile team Darwin</t>
  </si>
  <si>
    <t>Alice Springs EVC</t>
  </si>
  <si>
    <t>Casuarina EVC</t>
  </si>
  <si>
    <t>Coolalinga EVC</t>
  </si>
  <si>
    <t>Darwin EVC</t>
  </si>
  <si>
    <t>Katherine Central  EVC</t>
  </si>
  <si>
    <t>Palmerston EVC</t>
  </si>
  <si>
    <t>Darwin (Postal)</t>
  </si>
  <si>
    <t>Total</t>
  </si>
  <si>
    <t>Votes issued by electorate</t>
  </si>
  <si>
    <t>2025 Local Government Elections</t>
  </si>
  <si>
    <t>Remote Voting Team (Daily rate) total</t>
  </si>
  <si>
    <t>Urban/Mobile Team (Hourly Rate) total</t>
  </si>
  <si>
    <t>Early Voting Centre total</t>
  </si>
  <si>
    <t>Postal Voting Centre total</t>
  </si>
  <si>
    <t>Enrolment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</si>
</sst>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0" fillId="0" borderId="0" xfId="0" applyAlignment="1">
      <alignment wrapText="1"/>
    </xf>
    <xf numFmtId="3" fontId="2" fillId="2" borderId="0" xfId="0" quotePrefix="1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wrapText="1"/>
    </xf>
    <xf numFmtId="3" fontId="2" fillId="2" borderId="0" xfId="0" quotePrefix="1" applyNumberFormat="1" applyFont="1" applyFill="1" applyAlignment="1">
      <alignment textRotation="90" wrapText="1"/>
    </xf>
    <xf numFmtId="10" fontId="0" fillId="0" borderId="0" xfId="0" applyNumberFormat="1"/>
    <xf numFmtId="10" fontId="1" fillId="0" borderId="0" xfId="0" applyNumberFormat="1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A3A9D-BCF3-4D43-9AE8-2F60DB49D711}">
  <sheetPr>
    <pageSetUpPr fitToPage="1"/>
  </sheetPr>
  <dimension ref="A1:AF28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28" sqref="A28:XFD28"/>
    </sheetView>
  </sheetViews>
  <sheetFormatPr defaultRowHeight="15" x14ac:dyDescent="0.25"/>
  <cols>
    <col min="1" max="1" width="27.7109375" bestFit="1" customWidth="1"/>
    <col min="2" max="32" width="7.5703125" customWidth="1"/>
  </cols>
  <sheetData>
    <row r="1" spans="1:32" ht="18" x14ac:dyDescent="0.25">
      <c r="A1" s="12" t="s">
        <v>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ht="15.75" x14ac:dyDescent="0.25">
      <c r="A2" s="14" t="s">
        <v>49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6" customFormat="1" ht="75" customHeight="1" x14ac:dyDescent="0.25">
      <c r="A3" s="7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8" t="s">
        <v>47</v>
      </c>
    </row>
    <row r="4" spans="1:32" x14ac:dyDescent="0.25">
      <c r="A4" s="4" t="s">
        <v>31</v>
      </c>
      <c r="B4" s="3"/>
      <c r="C4" s="3"/>
      <c r="D4" s="3"/>
      <c r="E4" s="3">
        <v>3</v>
      </c>
      <c r="F4" s="3">
        <v>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>
        <f t="shared" ref="AF4:AF11" si="0">SUM(B4:AE4)</f>
        <v>6</v>
      </c>
    </row>
    <row r="5" spans="1:32" x14ac:dyDescent="0.25">
      <c r="A5" s="4" t="s">
        <v>32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>
        <v>3</v>
      </c>
      <c r="T5" s="3">
        <v>164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2">
        <f t="shared" si="0"/>
        <v>167</v>
      </c>
    </row>
    <row r="6" spans="1:32" x14ac:dyDescent="0.25">
      <c r="A6" s="4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>
        <v>59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2">
        <f t="shared" si="0"/>
        <v>59</v>
      </c>
    </row>
    <row r="7" spans="1:32" x14ac:dyDescent="0.25">
      <c r="A7" s="4" t="s">
        <v>34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v>255</v>
      </c>
      <c r="W7" s="3">
        <v>1</v>
      </c>
      <c r="X7" s="3">
        <v>1</v>
      </c>
      <c r="Y7" s="3"/>
      <c r="Z7" s="3"/>
      <c r="AA7" s="3"/>
      <c r="AB7" s="3"/>
      <c r="AC7" s="3"/>
      <c r="AD7" s="3"/>
      <c r="AE7" s="3"/>
      <c r="AF7" s="2">
        <f t="shared" si="0"/>
        <v>257</v>
      </c>
    </row>
    <row r="8" spans="1:32" x14ac:dyDescent="0.25">
      <c r="A8" s="4" t="s">
        <v>35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>
        <v>280</v>
      </c>
      <c r="X8" s="3">
        <v>2</v>
      </c>
      <c r="Y8" s="3"/>
      <c r="Z8" s="3"/>
      <c r="AA8" s="3"/>
      <c r="AB8" s="3"/>
      <c r="AC8" s="3"/>
      <c r="AD8" s="3"/>
      <c r="AE8" s="3"/>
      <c r="AF8" s="2">
        <f t="shared" si="0"/>
        <v>282</v>
      </c>
    </row>
    <row r="9" spans="1:32" x14ac:dyDescent="0.25">
      <c r="A9" s="4" t="s">
        <v>36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>
        <v>113</v>
      </c>
      <c r="AC9" s="3"/>
      <c r="AD9" s="3"/>
      <c r="AE9" s="3"/>
      <c r="AF9" s="2">
        <f t="shared" si="0"/>
        <v>113</v>
      </c>
    </row>
    <row r="10" spans="1:32" x14ac:dyDescent="0.25">
      <c r="A10" s="4" t="s">
        <v>37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>
        <v>43</v>
      </c>
      <c r="AD10" s="3"/>
      <c r="AE10" s="3"/>
      <c r="AF10" s="2">
        <f t="shared" si="0"/>
        <v>43</v>
      </c>
    </row>
    <row r="11" spans="1:32" x14ac:dyDescent="0.25">
      <c r="A11" s="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>
        <v>122</v>
      </c>
      <c r="AE11" s="3">
        <v>29</v>
      </c>
      <c r="AF11" s="2">
        <f t="shared" si="0"/>
        <v>151</v>
      </c>
    </row>
    <row r="12" spans="1:32" x14ac:dyDescent="0.25">
      <c r="A12" s="5" t="s">
        <v>50</v>
      </c>
      <c r="B12" s="2">
        <f t="shared" ref="B12:AF12" si="1">SUBTOTAL(9,B4:B11)</f>
        <v>0</v>
      </c>
      <c r="C12" s="2">
        <f t="shared" si="1"/>
        <v>0</v>
      </c>
      <c r="D12" s="2">
        <f t="shared" si="1"/>
        <v>0</v>
      </c>
      <c r="E12" s="2">
        <f t="shared" si="1"/>
        <v>3</v>
      </c>
      <c r="F12" s="2">
        <f t="shared" si="1"/>
        <v>3</v>
      </c>
      <c r="G12" s="2">
        <f t="shared" si="1"/>
        <v>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</v>
      </c>
      <c r="O12" s="2">
        <f t="shared" si="1"/>
        <v>0</v>
      </c>
      <c r="P12" s="2">
        <f t="shared" si="1"/>
        <v>0</v>
      </c>
      <c r="Q12" s="2">
        <f t="shared" si="1"/>
        <v>0</v>
      </c>
      <c r="R12" s="2">
        <f t="shared" si="1"/>
        <v>0</v>
      </c>
      <c r="S12" s="2">
        <f t="shared" si="1"/>
        <v>62</v>
      </c>
      <c r="T12" s="2">
        <f t="shared" si="1"/>
        <v>164</v>
      </c>
      <c r="U12" s="2">
        <f t="shared" si="1"/>
        <v>0</v>
      </c>
      <c r="V12" s="2">
        <f t="shared" si="1"/>
        <v>255</v>
      </c>
      <c r="W12" s="2">
        <f t="shared" si="1"/>
        <v>281</v>
      </c>
      <c r="X12" s="2">
        <f t="shared" si="1"/>
        <v>3</v>
      </c>
      <c r="Y12" s="2">
        <f t="shared" si="1"/>
        <v>0</v>
      </c>
      <c r="Z12" s="2">
        <f t="shared" si="1"/>
        <v>0</v>
      </c>
      <c r="AA12" s="2">
        <f t="shared" si="1"/>
        <v>0</v>
      </c>
      <c r="AB12" s="2">
        <f t="shared" si="1"/>
        <v>113</v>
      </c>
      <c r="AC12" s="2">
        <f t="shared" si="1"/>
        <v>43</v>
      </c>
      <c r="AD12" s="2">
        <f t="shared" si="1"/>
        <v>122</v>
      </c>
      <c r="AE12" s="2">
        <f t="shared" si="1"/>
        <v>29</v>
      </c>
      <c r="AF12" s="2">
        <f t="shared" si="1"/>
        <v>1078</v>
      </c>
    </row>
    <row r="13" spans="1:32" x14ac:dyDescent="0.25">
      <c r="A13" s="4" t="s">
        <v>39</v>
      </c>
      <c r="B13" s="3">
        <v>3</v>
      </c>
      <c r="C13" s="3">
        <v>2</v>
      </c>
      <c r="D13" s="3"/>
      <c r="E13" s="3"/>
      <c r="F13" s="3"/>
      <c r="G13" s="3">
        <v>6</v>
      </c>
      <c r="H13" s="3">
        <v>8</v>
      </c>
      <c r="I13" s="3">
        <v>4</v>
      </c>
      <c r="J13" s="3">
        <v>9</v>
      </c>
      <c r="K13" s="3">
        <v>3</v>
      </c>
      <c r="L13" s="3"/>
      <c r="M13" s="3">
        <v>2</v>
      </c>
      <c r="N13" s="3">
        <v>18</v>
      </c>
      <c r="O13" s="3">
        <v>1</v>
      </c>
      <c r="P13" s="3">
        <v>4</v>
      </c>
      <c r="Q13" s="3">
        <v>2</v>
      </c>
      <c r="R13" s="3"/>
      <c r="S13" s="3"/>
      <c r="T13" s="3"/>
      <c r="U13" s="3">
        <v>24</v>
      </c>
      <c r="V13" s="3">
        <v>2</v>
      </c>
      <c r="W13" s="3">
        <v>9</v>
      </c>
      <c r="X13" s="3">
        <v>1</v>
      </c>
      <c r="Y13" s="3">
        <v>1</v>
      </c>
      <c r="Z13" s="3">
        <v>1</v>
      </c>
      <c r="AA13" s="3"/>
      <c r="AB13" s="3">
        <v>5</v>
      </c>
      <c r="AC13" s="3">
        <v>1</v>
      </c>
      <c r="AD13" s="3">
        <v>16</v>
      </c>
      <c r="AE13" s="3">
        <v>1</v>
      </c>
      <c r="AF13" s="2">
        <f>SUM(B13:AE13)</f>
        <v>123</v>
      </c>
    </row>
    <row r="14" spans="1:32" x14ac:dyDescent="0.25">
      <c r="A14" s="5" t="s">
        <v>51</v>
      </c>
      <c r="B14" s="2">
        <f t="shared" ref="B14:AF14" si="2">SUBTOTAL(9,B13:B13)</f>
        <v>3</v>
      </c>
      <c r="C14" s="2">
        <f t="shared" si="2"/>
        <v>2</v>
      </c>
      <c r="D14" s="2">
        <f t="shared" si="2"/>
        <v>0</v>
      </c>
      <c r="E14" s="2">
        <f t="shared" si="2"/>
        <v>0</v>
      </c>
      <c r="F14" s="2">
        <f t="shared" si="2"/>
        <v>0</v>
      </c>
      <c r="G14" s="2">
        <f t="shared" si="2"/>
        <v>6</v>
      </c>
      <c r="H14" s="2">
        <f t="shared" si="2"/>
        <v>8</v>
      </c>
      <c r="I14" s="2">
        <f t="shared" si="2"/>
        <v>4</v>
      </c>
      <c r="J14" s="2">
        <f t="shared" si="2"/>
        <v>9</v>
      </c>
      <c r="K14" s="2">
        <f t="shared" si="2"/>
        <v>3</v>
      </c>
      <c r="L14" s="2">
        <f t="shared" si="2"/>
        <v>0</v>
      </c>
      <c r="M14" s="2">
        <f t="shared" si="2"/>
        <v>2</v>
      </c>
      <c r="N14" s="2">
        <f t="shared" si="2"/>
        <v>18</v>
      </c>
      <c r="O14" s="2">
        <f t="shared" si="2"/>
        <v>1</v>
      </c>
      <c r="P14" s="2">
        <f t="shared" si="2"/>
        <v>4</v>
      </c>
      <c r="Q14" s="2">
        <f t="shared" si="2"/>
        <v>2</v>
      </c>
      <c r="R14" s="2">
        <f t="shared" si="2"/>
        <v>0</v>
      </c>
      <c r="S14" s="2">
        <f t="shared" si="2"/>
        <v>0</v>
      </c>
      <c r="T14" s="2">
        <f t="shared" si="2"/>
        <v>0</v>
      </c>
      <c r="U14" s="2">
        <f t="shared" si="2"/>
        <v>24</v>
      </c>
      <c r="V14" s="2">
        <f t="shared" si="2"/>
        <v>2</v>
      </c>
      <c r="W14" s="2">
        <f t="shared" si="2"/>
        <v>9</v>
      </c>
      <c r="X14" s="2">
        <f t="shared" si="2"/>
        <v>1</v>
      </c>
      <c r="Y14" s="2">
        <f t="shared" si="2"/>
        <v>1</v>
      </c>
      <c r="Z14" s="2">
        <f t="shared" si="2"/>
        <v>1</v>
      </c>
      <c r="AA14" s="2">
        <f t="shared" si="2"/>
        <v>0</v>
      </c>
      <c r="AB14" s="2">
        <f t="shared" si="2"/>
        <v>5</v>
      </c>
      <c r="AC14" s="2">
        <f t="shared" si="2"/>
        <v>1</v>
      </c>
      <c r="AD14" s="2">
        <f t="shared" si="2"/>
        <v>16</v>
      </c>
      <c r="AE14" s="2">
        <f t="shared" si="2"/>
        <v>1</v>
      </c>
      <c r="AF14" s="2">
        <f t="shared" si="2"/>
        <v>123</v>
      </c>
    </row>
    <row r="15" spans="1:32" x14ac:dyDescent="0.25">
      <c r="A15" s="4" t="s">
        <v>40</v>
      </c>
      <c r="B15" s="3">
        <v>2387</v>
      </c>
      <c r="C15" s="3">
        <v>7</v>
      </c>
      <c r="D15" s="3"/>
      <c r="E15" s="3"/>
      <c r="F15" s="3"/>
      <c r="G15" s="3">
        <v>5</v>
      </c>
      <c r="H15" s="3">
        <v>6</v>
      </c>
      <c r="I15" s="3">
        <v>1</v>
      </c>
      <c r="J15" s="3">
        <v>2</v>
      </c>
      <c r="K15" s="3"/>
      <c r="L15" s="3"/>
      <c r="M15" s="3"/>
      <c r="N15" s="3">
        <v>7</v>
      </c>
      <c r="O15" s="3"/>
      <c r="P15" s="3">
        <v>1</v>
      </c>
      <c r="Q15" s="3">
        <v>1</v>
      </c>
      <c r="R15" s="3">
        <v>7</v>
      </c>
      <c r="S15" s="3">
        <v>7</v>
      </c>
      <c r="T15" s="3">
        <v>12</v>
      </c>
      <c r="U15" s="3">
        <v>11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2">
        <f t="shared" ref="AF15:AF20" si="3">SUM(B15:AE15)</f>
        <v>2454</v>
      </c>
    </row>
    <row r="16" spans="1:32" x14ac:dyDescent="0.25">
      <c r="A16" s="4" t="s">
        <v>41</v>
      </c>
      <c r="B16" s="3">
        <v>5</v>
      </c>
      <c r="C16" s="3"/>
      <c r="D16" s="3"/>
      <c r="E16" s="3">
        <v>2</v>
      </c>
      <c r="F16" s="3"/>
      <c r="G16" s="3">
        <v>951</v>
      </c>
      <c r="H16" s="3">
        <v>196</v>
      </c>
      <c r="I16" s="3">
        <v>1819</v>
      </c>
      <c r="J16" s="3">
        <v>1518</v>
      </c>
      <c r="K16" s="3"/>
      <c r="L16" s="3"/>
      <c r="M16" s="3"/>
      <c r="N16" s="3">
        <v>3</v>
      </c>
      <c r="O16" s="3">
        <v>13</v>
      </c>
      <c r="P16" s="3">
        <v>24</v>
      </c>
      <c r="Q16" s="3">
        <v>8</v>
      </c>
      <c r="R16" s="3"/>
      <c r="S16" s="3"/>
      <c r="T16" s="3"/>
      <c r="U16" s="3">
        <v>88</v>
      </c>
      <c r="V16" s="3">
        <v>1</v>
      </c>
      <c r="W16" s="3"/>
      <c r="X16" s="3"/>
      <c r="Y16" s="3"/>
      <c r="Z16" s="3">
        <v>1</v>
      </c>
      <c r="AA16" s="3">
        <v>2</v>
      </c>
      <c r="AB16" s="3">
        <v>1</v>
      </c>
      <c r="AC16" s="3"/>
      <c r="AD16" s="3">
        <v>1</v>
      </c>
      <c r="AE16" s="3"/>
      <c r="AF16" s="2">
        <f t="shared" si="3"/>
        <v>4633</v>
      </c>
    </row>
    <row r="17" spans="1:32" x14ac:dyDescent="0.25">
      <c r="A17" s="4" t="s">
        <v>42</v>
      </c>
      <c r="B17" s="3">
        <v>11</v>
      </c>
      <c r="C17" s="3"/>
      <c r="D17" s="3">
        <v>37</v>
      </c>
      <c r="E17" s="3">
        <v>17</v>
      </c>
      <c r="F17" s="3">
        <v>29</v>
      </c>
      <c r="G17" s="3">
        <v>44</v>
      </c>
      <c r="H17" s="3">
        <v>38</v>
      </c>
      <c r="I17" s="3">
        <v>35</v>
      </c>
      <c r="J17" s="3">
        <v>44</v>
      </c>
      <c r="K17" s="3"/>
      <c r="L17" s="3"/>
      <c r="M17" s="3"/>
      <c r="N17" s="3">
        <v>10</v>
      </c>
      <c r="O17" s="3">
        <v>1015</v>
      </c>
      <c r="P17" s="3">
        <v>596</v>
      </c>
      <c r="Q17" s="3">
        <v>906</v>
      </c>
      <c r="R17" s="3"/>
      <c r="S17" s="3"/>
      <c r="T17" s="3"/>
      <c r="U17" s="3">
        <v>540</v>
      </c>
      <c r="V17" s="3">
        <v>4</v>
      </c>
      <c r="W17" s="3"/>
      <c r="X17" s="3">
        <v>2</v>
      </c>
      <c r="Y17" s="3"/>
      <c r="Z17" s="3">
        <v>4</v>
      </c>
      <c r="AA17" s="3">
        <v>11</v>
      </c>
      <c r="AB17" s="3"/>
      <c r="AC17" s="3"/>
      <c r="AD17" s="3">
        <v>4</v>
      </c>
      <c r="AE17" s="3"/>
      <c r="AF17" s="2">
        <f t="shared" si="3"/>
        <v>3347</v>
      </c>
    </row>
    <row r="18" spans="1:32" x14ac:dyDescent="0.25">
      <c r="A18" s="4" t="s">
        <v>43</v>
      </c>
      <c r="B18" s="3">
        <v>5</v>
      </c>
      <c r="C18" s="3"/>
      <c r="D18" s="3"/>
      <c r="E18" s="3">
        <v>2</v>
      </c>
      <c r="F18" s="3"/>
      <c r="G18" s="3">
        <v>509</v>
      </c>
      <c r="H18" s="3">
        <v>1326</v>
      </c>
      <c r="I18" s="3">
        <v>165</v>
      </c>
      <c r="J18" s="3">
        <v>227</v>
      </c>
      <c r="K18" s="3"/>
      <c r="L18" s="3"/>
      <c r="M18" s="3"/>
      <c r="N18" s="3">
        <v>4</v>
      </c>
      <c r="O18" s="3">
        <v>29</v>
      </c>
      <c r="P18" s="3">
        <v>12</v>
      </c>
      <c r="Q18" s="3">
        <v>24</v>
      </c>
      <c r="R18" s="3"/>
      <c r="S18" s="3"/>
      <c r="T18" s="3"/>
      <c r="U18" s="3">
        <v>165</v>
      </c>
      <c r="V18" s="3">
        <v>1</v>
      </c>
      <c r="W18" s="3"/>
      <c r="X18" s="3">
        <v>1</v>
      </c>
      <c r="Y18" s="3"/>
      <c r="Z18" s="3"/>
      <c r="AA18" s="3">
        <v>15</v>
      </c>
      <c r="AB18" s="3">
        <v>2</v>
      </c>
      <c r="AC18" s="3">
        <v>1</v>
      </c>
      <c r="AD18" s="3">
        <v>2</v>
      </c>
      <c r="AE18" s="3"/>
      <c r="AF18" s="2">
        <f t="shared" si="3"/>
        <v>2490</v>
      </c>
    </row>
    <row r="19" spans="1:32" x14ac:dyDescent="0.25">
      <c r="A19" s="4" t="s">
        <v>44</v>
      </c>
      <c r="B19" s="3">
        <v>12</v>
      </c>
      <c r="C19" s="3">
        <v>1</v>
      </c>
      <c r="D19" s="3">
        <v>1</v>
      </c>
      <c r="E19" s="3"/>
      <c r="F19" s="3"/>
      <c r="G19" s="3">
        <v>7</v>
      </c>
      <c r="H19" s="3">
        <v>13</v>
      </c>
      <c r="I19" s="3">
        <v>9</v>
      </c>
      <c r="J19" s="3">
        <v>9</v>
      </c>
      <c r="K19" s="3"/>
      <c r="L19" s="3"/>
      <c r="M19" s="3"/>
      <c r="N19" s="3">
        <v>1619</v>
      </c>
      <c r="O19" s="3">
        <v>2</v>
      </c>
      <c r="P19" s="3">
        <v>3</v>
      </c>
      <c r="Q19" s="3">
        <v>3</v>
      </c>
      <c r="R19" s="3"/>
      <c r="S19" s="3"/>
      <c r="T19" s="3"/>
      <c r="U19" s="3">
        <v>22</v>
      </c>
      <c r="V19" s="3">
        <v>19</v>
      </c>
      <c r="W19" s="3">
        <v>54</v>
      </c>
      <c r="X19" s="3">
        <v>6</v>
      </c>
      <c r="Y19" s="3"/>
      <c r="Z19" s="3"/>
      <c r="AA19" s="3"/>
      <c r="AB19" s="3"/>
      <c r="AC19" s="3"/>
      <c r="AD19" s="3">
        <v>2</v>
      </c>
      <c r="AE19" s="3"/>
      <c r="AF19" s="2">
        <f t="shared" si="3"/>
        <v>1782</v>
      </c>
    </row>
    <row r="20" spans="1:32" x14ac:dyDescent="0.25">
      <c r="A20" s="4" t="s">
        <v>45</v>
      </c>
      <c r="B20" s="3">
        <v>4</v>
      </c>
      <c r="C20" s="3"/>
      <c r="D20" s="3">
        <v>3</v>
      </c>
      <c r="E20" s="3">
        <v>1</v>
      </c>
      <c r="F20" s="3">
        <v>1</v>
      </c>
      <c r="G20" s="3">
        <v>41</v>
      </c>
      <c r="H20" s="3">
        <v>43</v>
      </c>
      <c r="I20" s="3">
        <v>35</v>
      </c>
      <c r="J20" s="3">
        <v>49</v>
      </c>
      <c r="K20" s="3"/>
      <c r="L20" s="3">
        <v>1</v>
      </c>
      <c r="M20" s="3"/>
      <c r="N20" s="3">
        <v>3</v>
      </c>
      <c r="O20" s="3">
        <v>30</v>
      </c>
      <c r="P20" s="3">
        <v>70</v>
      </c>
      <c r="Q20" s="3">
        <v>37</v>
      </c>
      <c r="R20" s="3"/>
      <c r="S20" s="3"/>
      <c r="T20" s="3"/>
      <c r="U20" s="3">
        <v>2677</v>
      </c>
      <c r="V20" s="3"/>
      <c r="W20" s="3">
        <v>1</v>
      </c>
      <c r="X20" s="3"/>
      <c r="Y20" s="3"/>
      <c r="Z20" s="3"/>
      <c r="AA20" s="3"/>
      <c r="AB20" s="3"/>
      <c r="AC20" s="3"/>
      <c r="AD20" s="3">
        <v>3</v>
      </c>
      <c r="AE20" s="3">
        <v>1</v>
      </c>
      <c r="AF20" s="2">
        <f t="shared" si="3"/>
        <v>3000</v>
      </c>
    </row>
    <row r="21" spans="1:32" x14ac:dyDescent="0.25">
      <c r="A21" s="5" t="s">
        <v>52</v>
      </c>
      <c r="B21" s="2">
        <f t="shared" ref="B21:AF21" si="4">SUBTOTAL(9,B15:B20)</f>
        <v>2424</v>
      </c>
      <c r="C21" s="2">
        <f t="shared" si="4"/>
        <v>8</v>
      </c>
      <c r="D21" s="2">
        <f t="shared" si="4"/>
        <v>41</v>
      </c>
      <c r="E21" s="2">
        <f t="shared" si="4"/>
        <v>22</v>
      </c>
      <c r="F21" s="2">
        <f t="shared" si="4"/>
        <v>30</v>
      </c>
      <c r="G21" s="2">
        <f t="shared" si="4"/>
        <v>1557</v>
      </c>
      <c r="H21" s="2">
        <f t="shared" si="4"/>
        <v>1622</v>
      </c>
      <c r="I21" s="2">
        <f t="shared" si="4"/>
        <v>2064</v>
      </c>
      <c r="J21" s="2">
        <f t="shared" si="4"/>
        <v>1849</v>
      </c>
      <c r="K21" s="2">
        <f t="shared" si="4"/>
        <v>0</v>
      </c>
      <c r="L21" s="2">
        <f t="shared" si="4"/>
        <v>1</v>
      </c>
      <c r="M21" s="2">
        <f t="shared" si="4"/>
        <v>0</v>
      </c>
      <c r="N21" s="2">
        <f t="shared" si="4"/>
        <v>1646</v>
      </c>
      <c r="O21" s="2">
        <f t="shared" si="4"/>
        <v>1089</v>
      </c>
      <c r="P21" s="2">
        <f t="shared" si="4"/>
        <v>706</v>
      </c>
      <c r="Q21" s="2">
        <f t="shared" si="4"/>
        <v>979</v>
      </c>
      <c r="R21" s="2">
        <f t="shared" si="4"/>
        <v>7</v>
      </c>
      <c r="S21" s="2">
        <f t="shared" si="4"/>
        <v>7</v>
      </c>
      <c r="T21" s="2">
        <f t="shared" si="4"/>
        <v>12</v>
      </c>
      <c r="U21" s="2">
        <f t="shared" si="4"/>
        <v>3503</v>
      </c>
      <c r="V21" s="2">
        <f t="shared" si="4"/>
        <v>25</v>
      </c>
      <c r="W21" s="2">
        <f t="shared" si="4"/>
        <v>55</v>
      </c>
      <c r="X21" s="2">
        <f t="shared" si="4"/>
        <v>9</v>
      </c>
      <c r="Y21" s="2">
        <f t="shared" si="4"/>
        <v>0</v>
      </c>
      <c r="Z21" s="2">
        <f t="shared" si="4"/>
        <v>5</v>
      </c>
      <c r="AA21" s="2">
        <f t="shared" si="4"/>
        <v>28</v>
      </c>
      <c r="AB21" s="2">
        <f t="shared" si="4"/>
        <v>3</v>
      </c>
      <c r="AC21" s="2">
        <f t="shared" si="4"/>
        <v>1</v>
      </c>
      <c r="AD21" s="2">
        <f t="shared" si="4"/>
        <v>12</v>
      </c>
      <c r="AE21" s="2">
        <f t="shared" si="4"/>
        <v>1</v>
      </c>
      <c r="AF21" s="2">
        <f t="shared" si="4"/>
        <v>17706</v>
      </c>
    </row>
    <row r="22" spans="1:32" x14ac:dyDescent="0.25">
      <c r="A22" s="4" t="s">
        <v>46</v>
      </c>
      <c r="B22" s="3">
        <v>652</v>
      </c>
      <c r="C22" s="3">
        <v>16</v>
      </c>
      <c r="D22" s="3">
        <v>39</v>
      </c>
      <c r="E22" s="3">
        <v>4</v>
      </c>
      <c r="F22" s="3">
        <v>18</v>
      </c>
      <c r="G22" s="3">
        <v>751</v>
      </c>
      <c r="H22" s="3">
        <v>798</v>
      </c>
      <c r="I22" s="3">
        <v>796</v>
      </c>
      <c r="J22" s="3">
        <v>654</v>
      </c>
      <c r="K22" s="3">
        <v>1</v>
      </c>
      <c r="L22" s="3">
        <v>1</v>
      </c>
      <c r="M22" s="3">
        <v>6</v>
      </c>
      <c r="N22" s="3">
        <v>248</v>
      </c>
      <c r="O22" s="3">
        <v>223</v>
      </c>
      <c r="P22" s="3">
        <v>164</v>
      </c>
      <c r="Q22" s="3">
        <v>221</v>
      </c>
      <c r="R22" s="3">
        <v>22</v>
      </c>
      <c r="S22" s="3">
        <v>6</v>
      </c>
      <c r="T22" s="3">
        <v>15</v>
      </c>
      <c r="U22" s="3">
        <v>1191</v>
      </c>
      <c r="V22" s="3">
        <v>75</v>
      </c>
      <c r="W22" s="3">
        <v>11</v>
      </c>
      <c r="X22" s="3">
        <v>29</v>
      </c>
      <c r="Y22" s="3">
        <v>1</v>
      </c>
      <c r="Z22" s="3">
        <v>11</v>
      </c>
      <c r="AA22" s="3">
        <v>22</v>
      </c>
      <c r="AB22" s="3">
        <v>9</v>
      </c>
      <c r="AC22" s="3"/>
      <c r="AD22" s="3">
        <v>4</v>
      </c>
      <c r="AE22" s="3">
        <v>2</v>
      </c>
      <c r="AF22" s="2">
        <f>SUM(B22:AE22)</f>
        <v>5990</v>
      </c>
    </row>
    <row r="23" spans="1:32" x14ac:dyDescent="0.25">
      <c r="A23" s="5" t="s">
        <v>53</v>
      </c>
      <c r="B23" s="2">
        <f t="shared" ref="B23:AF23" si="5">SUBTOTAL(9,B22:B22)</f>
        <v>652</v>
      </c>
      <c r="C23" s="2">
        <f t="shared" si="5"/>
        <v>16</v>
      </c>
      <c r="D23" s="2">
        <f t="shared" si="5"/>
        <v>39</v>
      </c>
      <c r="E23" s="2">
        <f t="shared" si="5"/>
        <v>4</v>
      </c>
      <c r="F23" s="2">
        <f t="shared" si="5"/>
        <v>18</v>
      </c>
      <c r="G23" s="2">
        <f t="shared" si="5"/>
        <v>751</v>
      </c>
      <c r="H23" s="2">
        <f t="shared" si="5"/>
        <v>798</v>
      </c>
      <c r="I23" s="2">
        <f t="shared" si="5"/>
        <v>796</v>
      </c>
      <c r="J23" s="2">
        <f t="shared" si="5"/>
        <v>654</v>
      </c>
      <c r="K23" s="2">
        <f t="shared" si="5"/>
        <v>1</v>
      </c>
      <c r="L23" s="2">
        <f t="shared" si="5"/>
        <v>1</v>
      </c>
      <c r="M23" s="2">
        <f t="shared" si="5"/>
        <v>6</v>
      </c>
      <c r="N23" s="2">
        <f t="shared" si="5"/>
        <v>248</v>
      </c>
      <c r="O23" s="2">
        <f t="shared" si="5"/>
        <v>223</v>
      </c>
      <c r="P23" s="2">
        <f t="shared" si="5"/>
        <v>164</v>
      </c>
      <c r="Q23" s="2">
        <f t="shared" si="5"/>
        <v>221</v>
      </c>
      <c r="R23" s="2">
        <f t="shared" si="5"/>
        <v>22</v>
      </c>
      <c r="S23" s="2">
        <f t="shared" si="5"/>
        <v>6</v>
      </c>
      <c r="T23" s="2">
        <f t="shared" si="5"/>
        <v>15</v>
      </c>
      <c r="U23" s="2">
        <f t="shared" si="5"/>
        <v>1191</v>
      </c>
      <c r="V23" s="2">
        <f t="shared" si="5"/>
        <v>75</v>
      </c>
      <c r="W23" s="2">
        <f t="shared" si="5"/>
        <v>11</v>
      </c>
      <c r="X23" s="2">
        <f t="shared" si="5"/>
        <v>29</v>
      </c>
      <c r="Y23" s="2">
        <f t="shared" si="5"/>
        <v>1</v>
      </c>
      <c r="Z23" s="2">
        <f t="shared" si="5"/>
        <v>11</v>
      </c>
      <c r="AA23" s="2">
        <f t="shared" si="5"/>
        <v>22</v>
      </c>
      <c r="AB23" s="2">
        <f t="shared" si="5"/>
        <v>9</v>
      </c>
      <c r="AC23" s="2">
        <f t="shared" si="5"/>
        <v>0</v>
      </c>
      <c r="AD23" s="2">
        <f t="shared" si="5"/>
        <v>4</v>
      </c>
      <c r="AE23" s="2">
        <f t="shared" si="5"/>
        <v>2</v>
      </c>
      <c r="AF23" s="2">
        <f t="shared" si="5"/>
        <v>5990</v>
      </c>
    </row>
    <row r="24" spans="1:32" x14ac:dyDescent="0.25">
      <c r="A24" s="5" t="s">
        <v>47</v>
      </c>
      <c r="B24" s="2">
        <f t="shared" ref="B24:AF24" si="6">SUBTOTAL(9,B4:B22)</f>
        <v>3079</v>
      </c>
      <c r="C24" s="2">
        <f t="shared" si="6"/>
        <v>26</v>
      </c>
      <c r="D24" s="2">
        <f t="shared" si="6"/>
        <v>80</v>
      </c>
      <c r="E24" s="2">
        <f t="shared" si="6"/>
        <v>29</v>
      </c>
      <c r="F24" s="2">
        <f t="shared" si="6"/>
        <v>51</v>
      </c>
      <c r="G24" s="2">
        <f t="shared" si="6"/>
        <v>2314</v>
      </c>
      <c r="H24" s="2">
        <f t="shared" si="6"/>
        <v>2428</v>
      </c>
      <c r="I24" s="2">
        <f t="shared" si="6"/>
        <v>2864</v>
      </c>
      <c r="J24" s="2">
        <f t="shared" si="6"/>
        <v>2512</v>
      </c>
      <c r="K24" s="2">
        <f t="shared" si="6"/>
        <v>4</v>
      </c>
      <c r="L24" s="2">
        <f t="shared" si="6"/>
        <v>2</v>
      </c>
      <c r="M24" s="2">
        <f t="shared" si="6"/>
        <v>8</v>
      </c>
      <c r="N24" s="2">
        <f t="shared" si="6"/>
        <v>1912</v>
      </c>
      <c r="O24" s="2">
        <f t="shared" si="6"/>
        <v>1313</v>
      </c>
      <c r="P24" s="2">
        <f t="shared" si="6"/>
        <v>874</v>
      </c>
      <c r="Q24" s="2">
        <f t="shared" si="6"/>
        <v>1202</v>
      </c>
      <c r="R24" s="2">
        <f t="shared" si="6"/>
        <v>29</v>
      </c>
      <c r="S24" s="2">
        <f t="shared" si="6"/>
        <v>75</v>
      </c>
      <c r="T24" s="2">
        <f t="shared" si="6"/>
        <v>191</v>
      </c>
      <c r="U24" s="2">
        <f t="shared" si="6"/>
        <v>4718</v>
      </c>
      <c r="V24" s="2">
        <f t="shared" si="6"/>
        <v>357</v>
      </c>
      <c r="W24" s="2">
        <f t="shared" si="6"/>
        <v>356</v>
      </c>
      <c r="X24" s="2">
        <f t="shared" si="6"/>
        <v>42</v>
      </c>
      <c r="Y24" s="2">
        <f t="shared" si="6"/>
        <v>2</v>
      </c>
      <c r="Z24" s="2">
        <f t="shared" si="6"/>
        <v>17</v>
      </c>
      <c r="AA24" s="2">
        <f t="shared" si="6"/>
        <v>50</v>
      </c>
      <c r="AB24" s="2">
        <f t="shared" si="6"/>
        <v>130</v>
      </c>
      <c r="AC24" s="2">
        <f t="shared" si="6"/>
        <v>45</v>
      </c>
      <c r="AD24" s="2">
        <f t="shared" si="6"/>
        <v>154</v>
      </c>
      <c r="AE24" s="2">
        <f t="shared" si="6"/>
        <v>33</v>
      </c>
      <c r="AF24" s="2">
        <f t="shared" si="6"/>
        <v>24897</v>
      </c>
    </row>
    <row r="25" spans="1:32" x14ac:dyDescent="0.25">
      <c r="A25" s="1" t="s">
        <v>54</v>
      </c>
      <c r="B25" s="1">
        <v>17020</v>
      </c>
      <c r="C25" s="1">
        <v>943</v>
      </c>
      <c r="D25" s="1">
        <v>250</v>
      </c>
      <c r="E25" s="1">
        <v>221</v>
      </c>
      <c r="F25" s="1">
        <v>279</v>
      </c>
      <c r="G25" s="1">
        <v>12684</v>
      </c>
      <c r="H25" s="1">
        <v>12757</v>
      </c>
      <c r="I25" s="1">
        <v>12813</v>
      </c>
      <c r="J25" s="1">
        <v>13462</v>
      </c>
      <c r="K25" s="1">
        <v>868</v>
      </c>
      <c r="L25" s="1">
        <v>974</v>
      </c>
      <c r="M25" s="1">
        <v>1924</v>
      </c>
      <c r="N25" s="1">
        <v>6852</v>
      </c>
      <c r="O25" s="1">
        <v>4858</v>
      </c>
      <c r="P25" s="1">
        <v>4520</v>
      </c>
      <c r="Q25" s="1">
        <v>4791</v>
      </c>
      <c r="R25" s="1">
        <v>892</v>
      </c>
      <c r="S25" s="1">
        <v>683</v>
      </c>
      <c r="T25" s="1">
        <v>1120</v>
      </c>
      <c r="U25" s="1">
        <v>25914</v>
      </c>
      <c r="V25" s="1">
        <v>1008</v>
      </c>
      <c r="W25" s="1">
        <v>1007</v>
      </c>
      <c r="X25" s="1">
        <v>1020</v>
      </c>
      <c r="Y25" s="1">
        <v>289</v>
      </c>
      <c r="Z25" s="1">
        <v>364</v>
      </c>
      <c r="AA25" s="1">
        <v>353</v>
      </c>
      <c r="AB25" s="1">
        <v>2241</v>
      </c>
      <c r="AC25" s="1">
        <v>357</v>
      </c>
      <c r="AD25" s="1">
        <v>1876</v>
      </c>
      <c r="AE25" s="1">
        <v>123</v>
      </c>
      <c r="AF25" s="1">
        <f>SUM(B25:AE25)</f>
        <v>132463</v>
      </c>
    </row>
    <row r="26" spans="1:32" s="10" customFormat="1" x14ac:dyDescent="0.25">
      <c r="A26" s="11"/>
      <c r="B26" s="11">
        <f t="shared" ref="B26:AF26" si="7">B24/B25</f>
        <v>0.18090481786133961</v>
      </c>
      <c r="C26" s="11">
        <f t="shared" si="7"/>
        <v>2.7571580063626724E-2</v>
      </c>
      <c r="D26" s="11">
        <f t="shared" si="7"/>
        <v>0.32</v>
      </c>
      <c r="E26" s="11">
        <f t="shared" si="7"/>
        <v>0.13122171945701358</v>
      </c>
      <c r="F26" s="11">
        <f t="shared" si="7"/>
        <v>0.18279569892473119</v>
      </c>
      <c r="G26" s="11">
        <f t="shared" si="7"/>
        <v>0.18243456322926521</v>
      </c>
      <c r="H26" s="11">
        <f t="shared" si="7"/>
        <v>0.19032687936035117</v>
      </c>
      <c r="I26" s="11">
        <f t="shared" si="7"/>
        <v>0.22352298446889876</v>
      </c>
      <c r="J26" s="11">
        <f t="shared" si="7"/>
        <v>0.18659931659485959</v>
      </c>
      <c r="K26" s="11">
        <f t="shared" si="7"/>
        <v>4.608294930875576E-3</v>
      </c>
      <c r="L26" s="11">
        <f t="shared" si="7"/>
        <v>2.0533880903490761E-3</v>
      </c>
      <c r="M26" s="11">
        <f t="shared" si="7"/>
        <v>4.1580041580041582E-3</v>
      </c>
      <c r="N26" s="11">
        <f t="shared" si="7"/>
        <v>0.27904261529480445</v>
      </c>
      <c r="O26" s="11">
        <f t="shared" si="7"/>
        <v>0.27027583367641006</v>
      </c>
      <c r="P26" s="11">
        <f t="shared" si="7"/>
        <v>0.19336283185840708</v>
      </c>
      <c r="Q26" s="11">
        <f t="shared" si="7"/>
        <v>0.25088707994155707</v>
      </c>
      <c r="R26" s="11">
        <f t="shared" si="7"/>
        <v>3.2511210762331835E-2</v>
      </c>
      <c r="S26" s="11">
        <f t="shared" si="7"/>
        <v>0.10980966325036604</v>
      </c>
      <c r="T26" s="11">
        <f t="shared" si="7"/>
        <v>0.17053571428571429</v>
      </c>
      <c r="U26" s="11">
        <f t="shared" si="7"/>
        <v>0.18206374932468936</v>
      </c>
      <c r="V26" s="11">
        <f t="shared" si="7"/>
        <v>0.35416666666666669</v>
      </c>
      <c r="W26" s="11">
        <f t="shared" si="7"/>
        <v>0.35352532274081427</v>
      </c>
      <c r="X26" s="11">
        <f t="shared" si="7"/>
        <v>4.1176470588235294E-2</v>
      </c>
      <c r="Y26" s="11">
        <f t="shared" si="7"/>
        <v>6.920415224913495E-3</v>
      </c>
      <c r="Z26" s="11">
        <f t="shared" si="7"/>
        <v>4.6703296703296704E-2</v>
      </c>
      <c r="AA26" s="11">
        <f t="shared" si="7"/>
        <v>0.14164305949008499</v>
      </c>
      <c r="AB26" s="11">
        <f t="shared" si="7"/>
        <v>5.8009817045961622E-2</v>
      </c>
      <c r="AC26" s="11">
        <f t="shared" si="7"/>
        <v>0.12605042016806722</v>
      </c>
      <c r="AD26" s="11">
        <f t="shared" si="7"/>
        <v>8.2089552238805971E-2</v>
      </c>
      <c r="AE26" s="11">
        <f t="shared" si="7"/>
        <v>0.26829268292682928</v>
      </c>
      <c r="AF26" s="11">
        <f t="shared" si="7"/>
        <v>0.1879543721643025</v>
      </c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</sheetData>
  <mergeCells count="2">
    <mergeCell ref="A1:AF1"/>
    <mergeCell ref="A2:AF2"/>
  </mergeCells>
  <printOptions horizontalCentered="1" gridLines="1"/>
  <pageMargins left="0.3968253968253968" right="0.3968253968253968" top="0.59523809523809523" bottom="0.59523809523809523" header="0.3" footer="0.3"/>
  <pageSetup paperSize="9" scale="52" orientation="landscape" r:id="rId1"/>
  <headerFooter>
    <oddHeader xml:space="preserve">&amp;L&amp;"Tahoma,Bold"&amp;14 &amp;R&amp;"Tahoma,Bold"&amp;12 </oddHeader>
    <oddFooter>&amp;LFriday 15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Kostas Trikilis</cp:lastModifiedBy>
  <dcterms:created xsi:type="dcterms:W3CDTF">2025-08-15T08:27:06Z</dcterms:created>
  <dcterms:modified xsi:type="dcterms:W3CDTF">2025-08-18T01:05:52Z</dcterms:modified>
</cp:coreProperties>
</file>