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RUSK\Desktop\docs\"/>
    </mc:Choice>
  </mc:AlternateContent>
  <xr:revisionPtr revIDLastSave="0" documentId="13_ncr:1_{E0A9551A-2017-4D73-82EE-3E5AA92A1BE0}" xr6:coauthVersionLast="47" xr6:coauthVersionMax="47" xr10:uidLastSave="{00000000-0000-0000-0000-000000000000}"/>
  <bookViews>
    <workbookView xWindow="-120" yWindow="-120" windowWidth="29040" windowHeight="15840" xr2:uid="{8D288CB6-9396-43A8-8518-495B08EADA3B}"/>
  </bookViews>
  <sheets>
    <sheet name="Sheet1" sheetId="1" r:id="rId1"/>
  </sheets>
  <definedNames>
    <definedName name="_xlnm.Print_Titles" localSheetId="0">Sheet1!$3:$3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7" i="1" l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C14" i="1"/>
  <c r="AC15" i="1" s="1"/>
  <c r="AC12" i="1"/>
  <c r="AC11" i="1"/>
  <c r="AC10" i="1"/>
  <c r="AC9" i="1"/>
  <c r="AC8" i="1"/>
  <c r="AC7" i="1"/>
  <c r="AC5" i="1"/>
  <c r="AC4" i="1"/>
  <c r="AC6" i="1" s="1"/>
  <c r="AB16" i="1" l="1"/>
  <c r="AB18" i="1" s="1"/>
  <c r="T16" i="1"/>
  <c r="T18" i="1" s="1"/>
  <c r="G16" i="1"/>
  <c r="G18" i="1" s="1"/>
  <c r="AC13" i="1"/>
  <c r="B16" i="1"/>
  <c r="B18" i="1" s="1"/>
  <c r="C16" i="1"/>
  <c r="C18" i="1" s="1"/>
  <c r="AA16" i="1"/>
  <c r="AA18" i="1" s="1"/>
  <c r="L16" i="1"/>
  <c r="L18" i="1" s="1"/>
  <c r="N16" i="1"/>
  <c r="N18" i="1" s="1"/>
  <c r="W16" i="1"/>
  <c r="W18" i="1" s="1"/>
  <c r="S16" i="1"/>
  <c r="S18" i="1" s="1"/>
  <c r="R16" i="1"/>
  <c r="R18" i="1" s="1"/>
  <c r="X16" i="1"/>
  <c r="X18" i="1" s="1"/>
  <c r="H16" i="1"/>
  <c r="H18" i="1" s="1"/>
  <c r="M16" i="1"/>
  <c r="M18" i="1" s="1"/>
  <c r="Y16" i="1"/>
  <c r="Y18" i="1" s="1"/>
  <c r="I16" i="1"/>
  <c r="I18" i="1" s="1"/>
  <c r="Z16" i="1"/>
  <c r="Z18" i="1" s="1"/>
  <c r="V16" i="1"/>
  <c r="V18" i="1" s="1"/>
  <c r="U16" i="1"/>
  <c r="U18" i="1" s="1"/>
  <c r="Q16" i="1"/>
  <c r="Q18" i="1" s="1"/>
  <c r="P16" i="1"/>
  <c r="P18" i="1" s="1"/>
  <c r="O16" i="1"/>
  <c r="O18" i="1" s="1"/>
  <c r="K16" i="1"/>
  <c r="K18" i="1" s="1"/>
  <c r="J16" i="1"/>
  <c r="J18" i="1" s="1"/>
  <c r="F16" i="1"/>
  <c r="F18" i="1" s="1"/>
  <c r="E16" i="1"/>
  <c r="E18" i="1" s="1"/>
  <c r="D16" i="1"/>
  <c r="D18" i="1" s="1"/>
  <c r="AC16" i="1"/>
  <c r="AC18" i="1" s="1"/>
</calcChain>
</file>

<file path=xl/sharedStrings.xml><?xml version="1.0" encoding="utf-8"?>
<sst xmlns="http://schemas.openxmlformats.org/spreadsheetml/2006/main" count="45" uniqueCount="44">
  <si>
    <t>Voting centre</t>
  </si>
  <si>
    <t>Alice Springs - Councillor</t>
  </si>
  <si>
    <t>Central Desert - Southern Tanami</t>
  </si>
  <si>
    <t>Coomalie - Adelaide River</t>
  </si>
  <si>
    <t>Coomalie - Batchelor Township</t>
  </si>
  <si>
    <t>Coomalie - Coomalie Rural</t>
  </si>
  <si>
    <t>Darwin - Chan</t>
  </si>
  <si>
    <t>Darwin - Lyons</t>
  </si>
  <si>
    <t>Darwin - Richardson</t>
  </si>
  <si>
    <t>Darwin - Waters</t>
  </si>
  <si>
    <t>East Arnhem - Gumurr Marthakal</t>
  </si>
  <si>
    <t>Katherine - Councillor</t>
  </si>
  <si>
    <t>Litchfield - Central</t>
  </si>
  <si>
    <t>Litchfield - North</t>
  </si>
  <si>
    <t>Litchfield - South</t>
  </si>
  <si>
    <t>MacDonnell - Iyarrka</t>
  </si>
  <si>
    <t>MacDonnell - Ljirapinta</t>
  </si>
  <si>
    <t>MacDonnell - Luritja Pintubi</t>
  </si>
  <si>
    <t>Palmerston - Councillor</t>
  </si>
  <si>
    <t>Roper Gulf - Never Never</t>
  </si>
  <si>
    <t>Roper Gulf - Nyirranggulung</t>
  </si>
  <si>
    <t>Roper Gulf - South West Gulf</t>
  </si>
  <si>
    <t>Tiwi Islands - Pirlangimpi</t>
  </si>
  <si>
    <t>Victoria Daly - Milngin</t>
  </si>
  <si>
    <t>Wagait - Councillor</t>
  </si>
  <si>
    <t>West Arnhem - Maningrida</t>
  </si>
  <si>
    <t>West Daly - Thamarrurr/Pindi Pindi</t>
  </si>
  <si>
    <t>West Daly - Tyemirri</t>
  </si>
  <si>
    <t>Mobile Team Roper Gulf 1</t>
  </si>
  <si>
    <t>Mobile Team Roper Gulf 2</t>
  </si>
  <si>
    <t>Alice Springs EVC</t>
  </si>
  <si>
    <t>Casuarina EVC</t>
  </si>
  <si>
    <t>Coolalinga EVC</t>
  </si>
  <si>
    <t>Darwin EVC</t>
  </si>
  <si>
    <t>Katherine Central  EVC</t>
  </si>
  <si>
    <t>Palmerston EVC</t>
  </si>
  <si>
    <t>Darwin (Postal)</t>
  </si>
  <si>
    <t>Total</t>
  </si>
  <si>
    <t>Votes issued by electorate</t>
  </si>
  <si>
    <t>2025 Local Government Elections</t>
  </si>
  <si>
    <t>Remote Voting Team (Daily rate) total</t>
  </si>
  <si>
    <t>Early Voting Centre total</t>
  </si>
  <si>
    <t>Postal Voting Centre total</t>
  </si>
  <si>
    <t>Enrolment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</si>
</sst>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0"/>
      <color theme="1"/>
      <name val="Tahoma"/>
      <family val="2"/>
    </font>
    <font>
      <b/>
      <sz val="14"/>
      <color theme="1"/>
      <name val="Tahoma"/>
      <family val="2"/>
    </font>
    <font>
      <b/>
      <sz val="12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72727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3" fontId="2" fillId="2" borderId="0" xfId="0" applyNumberFormat="1" applyFont="1" applyFill="1" applyAlignment="1">
      <alignment vertical="top"/>
    </xf>
    <xf numFmtId="3" fontId="1" fillId="0" borderId="0" xfId="0" applyNumberFormat="1" applyFont="1" applyAlignment="1">
      <alignment vertical="top"/>
    </xf>
    <xf numFmtId="3" fontId="3" fillId="0" borderId="0" xfId="0" applyNumberFormat="1" applyFont="1" applyAlignment="1">
      <alignment horizontal="left" vertical="top"/>
    </xf>
    <xf numFmtId="3" fontId="2" fillId="2" borderId="0" xfId="0" applyNumberFormat="1" applyFont="1" applyFill="1" applyAlignment="1">
      <alignment horizontal="left" vertical="top"/>
    </xf>
    <xf numFmtId="0" fontId="0" fillId="0" borderId="0" xfId="0" applyAlignment="1">
      <alignment wrapText="1"/>
    </xf>
    <xf numFmtId="3" fontId="2" fillId="2" borderId="0" xfId="0" quotePrefix="1" applyNumberFormat="1" applyFont="1" applyFill="1" applyAlignment="1">
      <alignment horizontal="left" wrapText="1"/>
    </xf>
    <xf numFmtId="3" fontId="2" fillId="2" borderId="0" xfId="0" applyNumberFormat="1" applyFont="1" applyFill="1" applyAlignment="1">
      <alignment wrapText="1"/>
    </xf>
    <xf numFmtId="3" fontId="2" fillId="2" borderId="0" xfId="0" quotePrefix="1" applyNumberFormat="1" applyFont="1" applyFill="1" applyAlignment="1">
      <alignment textRotation="90" wrapText="1"/>
    </xf>
    <xf numFmtId="10" fontId="0" fillId="0" borderId="0" xfId="0" applyNumberFormat="1"/>
    <xf numFmtId="10" fontId="1" fillId="0" borderId="0" xfId="0" applyNumberFormat="1" applyFont="1"/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7CB7B-823B-49AC-B7F0-A57A5F1F78F4}">
  <sheetPr>
    <pageSetUpPr fitToPage="1"/>
  </sheetPr>
  <dimension ref="A1:AC19"/>
  <sheetViews>
    <sheetView tabSelected="1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C22" sqref="C21:C22"/>
    </sheetView>
  </sheetViews>
  <sheetFormatPr defaultRowHeight="14.4" x14ac:dyDescent="0.3"/>
  <cols>
    <col min="1" max="1" width="25.109375" bestFit="1" customWidth="1"/>
    <col min="2" max="29" width="7.5546875" customWidth="1"/>
  </cols>
  <sheetData>
    <row r="1" spans="1:29" ht="17.399999999999999" x14ac:dyDescent="0.3">
      <c r="A1" s="12" t="s">
        <v>38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</row>
    <row r="2" spans="1:29" ht="15.6" x14ac:dyDescent="0.3">
      <c r="A2" s="14" t="s">
        <v>39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</row>
    <row r="3" spans="1:29" s="6" customFormat="1" ht="75" customHeight="1" x14ac:dyDescent="0.3">
      <c r="A3" s="7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9" t="s">
        <v>26</v>
      </c>
      <c r="AB3" s="9" t="s">
        <v>27</v>
      </c>
      <c r="AC3" s="8" t="s">
        <v>37</v>
      </c>
    </row>
    <row r="4" spans="1:29" x14ac:dyDescent="0.3">
      <c r="A4" s="4" t="s">
        <v>28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>
        <v>10</v>
      </c>
      <c r="U4" s="3"/>
      <c r="V4" s="3"/>
      <c r="W4" s="3"/>
      <c r="X4" s="3"/>
      <c r="Y4" s="3"/>
      <c r="Z4" s="3"/>
      <c r="AA4" s="3"/>
      <c r="AB4" s="3"/>
      <c r="AC4" s="2">
        <f>SUM(B4:AB4)</f>
        <v>10</v>
      </c>
    </row>
    <row r="5" spans="1:29" x14ac:dyDescent="0.3">
      <c r="A5" s="4" t="s">
        <v>29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>
        <v>21</v>
      </c>
      <c r="V5" s="3"/>
      <c r="W5" s="3"/>
      <c r="X5" s="3"/>
      <c r="Y5" s="3"/>
      <c r="Z5" s="3"/>
      <c r="AA5" s="3"/>
      <c r="AB5" s="3"/>
      <c r="AC5" s="2">
        <f>SUM(B5:AB5)</f>
        <v>21</v>
      </c>
    </row>
    <row r="6" spans="1:29" x14ac:dyDescent="0.3">
      <c r="A6" s="5" t="s">
        <v>40</v>
      </c>
      <c r="B6" s="2">
        <f t="shared" ref="B6:AC6" si="0">SUBTOTAL(9,B4:B5)</f>
        <v>0</v>
      </c>
      <c r="C6" s="2">
        <f t="shared" si="0"/>
        <v>0</v>
      </c>
      <c r="D6" s="2">
        <f t="shared" si="0"/>
        <v>0</v>
      </c>
      <c r="E6" s="2">
        <f t="shared" si="0"/>
        <v>0</v>
      </c>
      <c r="F6" s="2">
        <f t="shared" si="0"/>
        <v>0</v>
      </c>
      <c r="G6" s="2">
        <f t="shared" si="0"/>
        <v>0</v>
      </c>
      <c r="H6" s="2">
        <f t="shared" si="0"/>
        <v>0</v>
      </c>
      <c r="I6" s="2">
        <f t="shared" si="0"/>
        <v>0</v>
      </c>
      <c r="J6" s="2">
        <f t="shared" si="0"/>
        <v>0</v>
      </c>
      <c r="K6" s="2">
        <f t="shared" si="0"/>
        <v>0</v>
      </c>
      <c r="L6" s="2">
        <f t="shared" si="0"/>
        <v>0</v>
      </c>
      <c r="M6" s="2">
        <f t="shared" si="0"/>
        <v>0</v>
      </c>
      <c r="N6" s="2">
        <f t="shared" si="0"/>
        <v>0</v>
      </c>
      <c r="O6" s="2">
        <f t="shared" si="0"/>
        <v>0</v>
      </c>
      <c r="P6" s="2">
        <f t="shared" si="0"/>
        <v>0</v>
      </c>
      <c r="Q6" s="2">
        <f t="shared" si="0"/>
        <v>0</v>
      </c>
      <c r="R6" s="2">
        <f t="shared" si="0"/>
        <v>0</v>
      </c>
      <c r="S6" s="2">
        <f t="shared" si="0"/>
        <v>0</v>
      </c>
      <c r="T6" s="2">
        <f t="shared" si="0"/>
        <v>10</v>
      </c>
      <c r="U6" s="2">
        <f t="shared" si="0"/>
        <v>21</v>
      </c>
      <c r="V6" s="2">
        <f t="shared" si="0"/>
        <v>0</v>
      </c>
      <c r="W6" s="2">
        <f t="shared" si="0"/>
        <v>0</v>
      </c>
      <c r="X6" s="2">
        <f t="shared" si="0"/>
        <v>0</v>
      </c>
      <c r="Y6" s="2">
        <f t="shared" si="0"/>
        <v>0</v>
      </c>
      <c r="Z6" s="2">
        <f t="shared" si="0"/>
        <v>0</v>
      </c>
      <c r="AA6" s="2">
        <f t="shared" si="0"/>
        <v>0</v>
      </c>
      <c r="AB6" s="2">
        <f t="shared" si="0"/>
        <v>0</v>
      </c>
      <c r="AC6" s="2">
        <f t="shared" si="0"/>
        <v>31</v>
      </c>
    </row>
    <row r="7" spans="1:29" x14ac:dyDescent="0.3">
      <c r="A7" s="4" t="s">
        <v>30</v>
      </c>
      <c r="B7" s="3">
        <v>530</v>
      </c>
      <c r="C7" s="3">
        <v>1</v>
      </c>
      <c r="D7" s="3"/>
      <c r="E7" s="3"/>
      <c r="F7" s="3"/>
      <c r="G7" s="3"/>
      <c r="H7" s="3">
        <v>1</v>
      </c>
      <c r="I7" s="3">
        <v>1</v>
      </c>
      <c r="J7" s="3">
        <v>2</v>
      </c>
      <c r="K7" s="3"/>
      <c r="L7" s="3">
        <v>3</v>
      </c>
      <c r="M7" s="3"/>
      <c r="N7" s="3">
        <v>1</v>
      </c>
      <c r="O7" s="3">
        <v>1</v>
      </c>
      <c r="P7" s="3">
        <v>3</v>
      </c>
      <c r="Q7" s="3">
        <v>2</v>
      </c>
      <c r="R7" s="3">
        <v>5</v>
      </c>
      <c r="S7" s="3">
        <v>5</v>
      </c>
      <c r="T7" s="3"/>
      <c r="U7" s="3"/>
      <c r="V7" s="3"/>
      <c r="W7" s="3"/>
      <c r="X7" s="3"/>
      <c r="Y7" s="3"/>
      <c r="Z7" s="3"/>
      <c r="AA7" s="3"/>
      <c r="AB7" s="3"/>
      <c r="AC7" s="2">
        <f t="shared" ref="AC7:AC12" si="1">SUM(B7:AB7)</f>
        <v>555</v>
      </c>
    </row>
    <row r="8" spans="1:29" x14ac:dyDescent="0.3">
      <c r="A8" s="4" t="s">
        <v>31</v>
      </c>
      <c r="B8" s="3"/>
      <c r="C8" s="3"/>
      <c r="D8" s="3"/>
      <c r="E8" s="3">
        <v>1</v>
      </c>
      <c r="F8" s="3"/>
      <c r="G8" s="3">
        <v>208</v>
      </c>
      <c r="H8" s="3">
        <v>51</v>
      </c>
      <c r="I8" s="3">
        <v>387</v>
      </c>
      <c r="J8" s="3">
        <v>335</v>
      </c>
      <c r="K8" s="3"/>
      <c r="L8" s="3">
        <v>1</v>
      </c>
      <c r="M8" s="3">
        <v>1</v>
      </c>
      <c r="N8" s="3">
        <v>2</v>
      </c>
      <c r="O8" s="3"/>
      <c r="P8" s="3"/>
      <c r="Q8" s="3"/>
      <c r="R8" s="3"/>
      <c r="S8" s="3">
        <v>24</v>
      </c>
      <c r="T8" s="3"/>
      <c r="U8" s="3"/>
      <c r="V8" s="3"/>
      <c r="W8" s="3"/>
      <c r="X8" s="3"/>
      <c r="Y8" s="3">
        <v>1</v>
      </c>
      <c r="Z8" s="3">
        <v>1</v>
      </c>
      <c r="AA8" s="3">
        <v>1</v>
      </c>
      <c r="AB8" s="3"/>
      <c r="AC8" s="2">
        <f t="shared" si="1"/>
        <v>1013</v>
      </c>
    </row>
    <row r="9" spans="1:29" x14ac:dyDescent="0.3">
      <c r="A9" s="4" t="s">
        <v>32</v>
      </c>
      <c r="B9" s="3">
        <v>5</v>
      </c>
      <c r="C9" s="3"/>
      <c r="D9" s="3">
        <v>9</v>
      </c>
      <c r="E9" s="3">
        <v>5</v>
      </c>
      <c r="F9" s="3">
        <v>4</v>
      </c>
      <c r="G9" s="3">
        <v>8</v>
      </c>
      <c r="H9" s="3">
        <v>5</v>
      </c>
      <c r="I9" s="3">
        <v>1</v>
      </c>
      <c r="J9" s="3">
        <v>5</v>
      </c>
      <c r="K9" s="3"/>
      <c r="L9" s="3">
        <v>2</v>
      </c>
      <c r="M9" s="3">
        <v>209</v>
      </c>
      <c r="N9" s="3">
        <v>114</v>
      </c>
      <c r="O9" s="3">
        <v>194</v>
      </c>
      <c r="P9" s="3"/>
      <c r="Q9" s="3"/>
      <c r="R9" s="3"/>
      <c r="S9" s="3">
        <v>125</v>
      </c>
      <c r="T9" s="3">
        <v>1</v>
      </c>
      <c r="U9" s="3"/>
      <c r="V9" s="3"/>
      <c r="W9" s="3"/>
      <c r="X9" s="3">
        <v>2</v>
      </c>
      <c r="Y9" s="3">
        <v>5</v>
      </c>
      <c r="Z9" s="3"/>
      <c r="AA9" s="3">
        <v>2</v>
      </c>
      <c r="AB9" s="3"/>
      <c r="AC9" s="2">
        <f t="shared" si="1"/>
        <v>696</v>
      </c>
    </row>
    <row r="10" spans="1:29" x14ac:dyDescent="0.3">
      <c r="A10" s="4" t="s">
        <v>33</v>
      </c>
      <c r="B10" s="3">
        <v>2</v>
      </c>
      <c r="C10" s="3"/>
      <c r="D10" s="3"/>
      <c r="E10" s="3">
        <v>1</v>
      </c>
      <c r="F10" s="3"/>
      <c r="G10" s="3">
        <v>125</v>
      </c>
      <c r="H10" s="3">
        <v>305</v>
      </c>
      <c r="I10" s="3">
        <v>36</v>
      </c>
      <c r="J10" s="3">
        <v>41</v>
      </c>
      <c r="K10" s="3"/>
      <c r="L10" s="3"/>
      <c r="M10" s="3">
        <v>4</v>
      </c>
      <c r="N10" s="3">
        <v>4</v>
      </c>
      <c r="O10" s="3">
        <v>5</v>
      </c>
      <c r="P10" s="3"/>
      <c r="Q10" s="3"/>
      <c r="R10" s="3"/>
      <c r="S10" s="3">
        <v>36</v>
      </c>
      <c r="T10" s="3"/>
      <c r="U10" s="3"/>
      <c r="V10" s="3">
        <v>1</v>
      </c>
      <c r="W10" s="3"/>
      <c r="X10" s="3"/>
      <c r="Y10" s="3">
        <v>3</v>
      </c>
      <c r="Z10" s="3"/>
      <c r="AA10" s="3"/>
      <c r="AB10" s="3"/>
      <c r="AC10" s="2">
        <f t="shared" si="1"/>
        <v>563</v>
      </c>
    </row>
    <row r="11" spans="1:29" x14ac:dyDescent="0.3">
      <c r="A11" s="4" t="s">
        <v>34</v>
      </c>
      <c r="B11" s="3"/>
      <c r="C11" s="3"/>
      <c r="D11" s="3">
        <v>1</v>
      </c>
      <c r="E11" s="3"/>
      <c r="F11" s="3"/>
      <c r="G11" s="3">
        <v>1</v>
      </c>
      <c r="H11" s="3">
        <v>1</v>
      </c>
      <c r="I11" s="3">
        <v>1</v>
      </c>
      <c r="J11" s="3">
        <v>3</v>
      </c>
      <c r="K11" s="3"/>
      <c r="L11" s="3">
        <v>393</v>
      </c>
      <c r="M11" s="3"/>
      <c r="N11" s="3"/>
      <c r="O11" s="3"/>
      <c r="P11" s="3"/>
      <c r="Q11" s="3"/>
      <c r="R11" s="3"/>
      <c r="S11" s="3">
        <v>6</v>
      </c>
      <c r="T11" s="3">
        <v>2</v>
      </c>
      <c r="U11" s="3">
        <v>11</v>
      </c>
      <c r="V11" s="3">
        <v>5</v>
      </c>
      <c r="W11" s="3"/>
      <c r="X11" s="3"/>
      <c r="Y11" s="3"/>
      <c r="Z11" s="3"/>
      <c r="AA11" s="3">
        <v>1</v>
      </c>
      <c r="AB11" s="3"/>
      <c r="AC11" s="2">
        <f t="shared" si="1"/>
        <v>425</v>
      </c>
    </row>
    <row r="12" spans="1:29" x14ac:dyDescent="0.3">
      <c r="A12" s="4" t="s">
        <v>35</v>
      </c>
      <c r="B12" s="3"/>
      <c r="C12" s="3"/>
      <c r="D12" s="3"/>
      <c r="E12" s="3"/>
      <c r="F12" s="3"/>
      <c r="G12" s="3">
        <v>7</v>
      </c>
      <c r="H12" s="3">
        <v>5</v>
      </c>
      <c r="I12" s="3">
        <v>7</v>
      </c>
      <c r="J12" s="3">
        <v>11</v>
      </c>
      <c r="K12" s="3"/>
      <c r="L12" s="3">
        <v>2</v>
      </c>
      <c r="M12" s="3">
        <v>1</v>
      </c>
      <c r="N12" s="3">
        <v>3</v>
      </c>
      <c r="O12" s="3">
        <v>3</v>
      </c>
      <c r="P12" s="3"/>
      <c r="Q12" s="3"/>
      <c r="R12" s="3"/>
      <c r="S12" s="3">
        <v>559</v>
      </c>
      <c r="T12" s="3"/>
      <c r="U12" s="3"/>
      <c r="V12" s="3"/>
      <c r="W12" s="3"/>
      <c r="X12" s="3"/>
      <c r="Y12" s="3"/>
      <c r="Z12" s="3"/>
      <c r="AA12" s="3"/>
      <c r="AB12" s="3"/>
      <c r="AC12" s="2">
        <f t="shared" si="1"/>
        <v>598</v>
      </c>
    </row>
    <row r="13" spans="1:29" x14ac:dyDescent="0.3">
      <c r="A13" s="5" t="s">
        <v>41</v>
      </c>
      <c r="B13" s="2">
        <f t="shared" ref="B13:AC13" si="2">SUBTOTAL(9,B7:B12)</f>
        <v>537</v>
      </c>
      <c r="C13" s="2">
        <f t="shared" si="2"/>
        <v>1</v>
      </c>
      <c r="D13" s="2">
        <f t="shared" si="2"/>
        <v>10</v>
      </c>
      <c r="E13" s="2">
        <f t="shared" si="2"/>
        <v>7</v>
      </c>
      <c r="F13" s="2">
        <f t="shared" si="2"/>
        <v>4</v>
      </c>
      <c r="G13" s="2">
        <f t="shared" si="2"/>
        <v>349</v>
      </c>
      <c r="H13" s="2">
        <f t="shared" si="2"/>
        <v>368</v>
      </c>
      <c r="I13" s="2">
        <f t="shared" si="2"/>
        <v>433</v>
      </c>
      <c r="J13" s="2">
        <f t="shared" si="2"/>
        <v>397</v>
      </c>
      <c r="K13" s="2">
        <f t="shared" si="2"/>
        <v>0</v>
      </c>
      <c r="L13" s="2">
        <f t="shared" si="2"/>
        <v>401</v>
      </c>
      <c r="M13" s="2">
        <f t="shared" si="2"/>
        <v>215</v>
      </c>
      <c r="N13" s="2">
        <f t="shared" si="2"/>
        <v>124</v>
      </c>
      <c r="O13" s="2">
        <f t="shared" si="2"/>
        <v>203</v>
      </c>
      <c r="P13" s="2">
        <f t="shared" si="2"/>
        <v>3</v>
      </c>
      <c r="Q13" s="2">
        <f t="shared" si="2"/>
        <v>2</v>
      </c>
      <c r="R13" s="2">
        <f t="shared" si="2"/>
        <v>5</v>
      </c>
      <c r="S13" s="2">
        <f t="shared" si="2"/>
        <v>755</v>
      </c>
      <c r="T13" s="2">
        <f t="shared" si="2"/>
        <v>3</v>
      </c>
      <c r="U13" s="2">
        <f t="shared" si="2"/>
        <v>11</v>
      </c>
      <c r="V13" s="2">
        <f t="shared" si="2"/>
        <v>6</v>
      </c>
      <c r="W13" s="2">
        <f t="shared" si="2"/>
        <v>0</v>
      </c>
      <c r="X13" s="2">
        <f t="shared" si="2"/>
        <v>2</v>
      </c>
      <c r="Y13" s="2">
        <f t="shared" si="2"/>
        <v>9</v>
      </c>
      <c r="Z13" s="2">
        <f t="shared" si="2"/>
        <v>1</v>
      </c>
      <c r="AA13" s="2">
        <f t="shared" si="2"/>
        <v>4</v>
      </c>
      <c r="AB13" s="2">
        <f t="shared" si="2"/>
        <v>0</v>
      </c>
      <c r="AC13" s="2">
        <f t="shared" si="2"/>
        <v>3850</v>
      </c>
    </row>
    <row r="14" spans="1:29" x14ac:dyDescent="0.3">
      <c r="A14" s="4" t="s">
        <v>36</v>
      </c>
      <c r="B14" s="3">
        <v>460</v>
      </c>
      <c r="C14" s="3">
        <v>14</v>
      </c>
      <c r="D14" s="3">
        <v>30</v>
      </c>
      <c r="E14" s="3">
        <v>4</v>
      </c>
      <c r="F14" s="3">
        <v>14</v>
      </c>
      <c r="G14" s="3">
        <v>521</v>
      </c>
      <c r="H14" s="3">
        <v>568</v>
      </c>
      <c r="I14" s="3">
        <v>572</v>
      </c>
      <c r="J14" s="3">
        <v>479</v>
      </c>
      <c r="K14" s="3">
        <v>4</v>
      </c>
      <c r="L14" s="3">
        <v>179</v>
      </c>
      <c r="M14" s="3">
        <v>149</v>
      </c>
      <c r="N14" s="3">
        <v>144</v>
      </c>
      <c r="O14" s="3">
        <v>153</v>
      </c>
      <c r="P14" s="3">
        <v>20</v>
      </c>
      <c r="Q14" s="3">
        <v>4</v>
      </c>
      <c r="R14" s="3">
        <v>11</v>
      </c>
      <c r="S14" s="3">
        <v>838</v>
      </c>
      <c r="T14" s="3">
        <v>58</v>
      </c>
      <c r="U14" s="3">
        <v>9</v>
      </c>
      <c r="V14" s="3">
        <v>28</v>
      </c>
      <c r="W14" s="3">
        <v>1</v>
      </c>
      <c r="X14" s="3">
        <v>5</v>
      </c>
      <c r="Y14" s="3">
        <v>12</v>
      </c>
      <c r="Z14" s="3">
        <v>4</v>
      </c>
      <c r="AA14" s="3">
        <v>4</v>
      </c>
      <c r="AB14" s="3">
        <v>1</v>
      </c>
      <c r="AC14" s="2">
        <f>SUM(B14:AB14)</f>
        <v>4286</v>
      </c>
    </row>
    <row r="15" spans="1:29" x14ac:dyDescent="0.3">
      <c r="A15" s="5" t="s">
        <v>42</v>
      </c>
      <c r="B15" s="2">
        <f t="shared" ref="B15:AC15" si="3">SUBTOTAL(9,B14:B14)</f>
        <v>460</v>
      </c>
      <c r="C15" s="2">
        <f t="shared" si="3"/>
        <v>14</v>
      </c>
      <c r="D15" s="2">
        <f t="shared" si="3"/>
        <v>30</v>
      </c>
      <c r="E15" s="2">
        <f t="shared" si="3"/>
        <v>4</v>
      </c>
      <c r="F15" s="2">
        <f t="shared" si="3"/>
        <v>14</v>
      </c>
      <c r="G15" s="2">
        <f t="shared" si="3"/>
        <v>521</v>
      </c>
      <c r="H15" s="2">
        <f t="shared" si="3"/>
        <v>568</v>
      </c>
      <c r="I15" s="2">
        <f t="shared" si="3"/>
        <v>572</v>
      </c>
      <c r="J15" s="2">
        <f t="shared" si="3"/>
        <v>479</v>
      </c>
      <c r="K15" s="2">
        <f t="shared" si="3"/>
        <v>4</v>
      </c>
      <c r="L15" s="2">
        <f t="shared" si="3"/>
        <v>179</v>
      </c>
      <c r="M15" s="2">
        <f t="shared" si="3"/>
        <v>149</v>
      </c>
      <c r="N15" s="2">
        <f t="shared" si="3"/>
        <v>144</v>
      </c>
      <c r="O15" s="2">
        <f t="shared" si="3"/>
        <v>153</v>
      </c>
      <c r="P15" s="2">
        <f t="shared" si="3"/>
        <v>20</v>
      </c>
      <c r="Q15" s="2">
        <f t="shared" si="3"/>
        <v>4</v>
      </c>
      <c r="R15" s="2">
        <f t="shared" si="3"/>
        <v>11</v>
      </c>
      <c r="S15" s="2">
        <f t="shared" si="3"/>
        <v>838</v>
      </c>
      <c r="T15" s="2">
        <f t="shared" si="3"/>
        <v>58</v>
      </c>
      <c r="U15" s="2">
        <f t="shared" si="3"/>
        <v>9</v>
      </c>
      <c r="V15" s="2">
        <f t="shared" si="3"/>
        <v>28</v>
      </c>
      <c r="W15" s="2">
        <f t="shared" si="3"/>
        <v>1</v>
      </c>
      <c r="X15" s="2">
        <f t="shared" si="3"/>
        <v>5</v>
      </c>
      <c r="Y15" s="2">
        <f t="shared" si="3"/>
        <v>12</v>
      </c>
      <c r="Z15" s="2">
        <f t="shared" si="3"/>
        <v>4</v>
      </c>
      <c r="AA15" s="2">
        <f t="shared" si="3"/>
        <v>4</v>
      </c>
      <c r="AB15" s="2">
        <f t="shared" si="3"/>
        <v>1</v>
      </c>
      <c r="AC15" s="2">
        <f t="shared" si="3"/>
        <v>4286</v>
      </c>
    </row>
    <row r="16" spans="1:29" x14ac:dyDescent="0.3">
      <c r="A16" s="5" t="s">
        <v>37</v>
      </c>
      <c r="B16" s="2">
        <f t="shared" ref="B16:AC16" si="4">SUBTOTAL(9,B4:B14)</f>
        <v>997</v>
      </c>
      <c r="C16" s="2">
        <f t="shared" si="4"/>
        <v>15</v>
      </c>
      <c r="D16" s="2">
        <f t="shared" si="4"/>
        <v>40</v>
      </c>
      <c r="E16" s="2">
        <f t="shared" si="4"/>
        <v>11</v>
      </c>
      <c r="F16" s="2">
        <f t="shared" si="4"/>
        <v>18</v>
      </c>
      <c r="G16" s="2">
        <f t="shared" si="4"/>
        <v>870</v>
      </c>
      <c r="H16" s="2">
        <f t="shared" si="4"/>
        <v>936</v>
      </c>
      <c r="I16" s="2">
        <f t="shared" si="4"/>
        <v>1005</v>
      </c>
      <c r="J16" s="2">
        <f t="shared" si="4"/>
        <v>876</v>
      </c>
      <c r="K16" s="2">
        <f t="shared" si="4"/>
        <v>4</v>
      </c>
      <c r="L16" s="2">
        <f t="shared" si="4"/>
        <v>580</v>
      </c>
      <c r="M16" s="2">
        <f t="shared" si="4"/>
        <v>364</v>
      </c>
      <c r="N16" s="2">
        <f t="shared" si="4"/>
        <v>268</v>
      </c>
      <c r="O16" s="2">
        <f t="shared" si="4"/>
        <v>356</v>
      </c>
      <c r="P16" s="2">
        <f t="shared" si="4"/>
        <v>23</v>
      </c>
      <c r="Q16" s="2">
        <f t="shared" si="4"/>
        <v>6</v>
      </c>
      <c r="R16" s="2">
        <f t="shared" si="4"/>
        <v>16</v>
      </c>
      <c r="S16" s="2">
        <f t="shared" si="4"/>
        <v>1593</v>
      </c>
      <c r="T16" s="2">
        <f t="shared" si="4"/>
        <v>71</v>
      </c>
      <c r="U16" s="2">
        <f t="shared" si="4"/>
        <v>41</v>
      </c>
      <c r="V16" s="2">
        <f t="shared" si="4"/>
        <v>34</v>
      </c>
      <c r="W16" s="2">
        <f t="shared" si="4"/>
        <v>1</v>
      </c>
      <c r="X16" s="2">
        <f t="shared" si="4"/>
        <v>7</v>
      </c>
      <c r="Y16" s="2">
        <f t="shared" si="4"/>
        <v>21</v>
      </c>
      <c r="Z16" s="2">
        <f t="shared" si="4"/>
        <v>5</v>
      </c>
      <c r="AA16" s="2">
        <f t="shared" si="4"/>
        <v>8</v>
      </c>
      <c r="AB16" s="2">
        <f t="shared" si="4"/>
        <v>1</v>
      </c>
      <c r="AC16" s="2">
        <f t="shared" si="4"/>
        <v>8167</v>
      </c>
    </row>
    <row r="17" spans="1:29" x14ac:dyDescent="0.3">
      <c r="A17" s="1" t="s">
        <v>43</v>
      </c>
      <c r="B17" s="1">
        <v>17020</v>
      </c>
      <c r="C17" s="1">
        <v>943</v>
      </c>
      <c r="D17" s="1">
        <v>250</v>
      </c>
      <c r="E17" s="1">
        <v>221</v>
      </c>
      <c r="F17" s="1">
        <v>279</v>
      </c>
      <c r="G17" s="1">
        <v>12684</v>
      </c>
      <c r="H17" s="1">
        <v>12757</v>
      </c>
      <c r="I17" s="1">
        <v>12813</v>
      </c>
      <c r="J17" s="1">
        <v>13462</v>
      </c>
      <c r="K17" s="1">
        <v>1924</v>
      </c>
      <c r="L17" s="1">
        <v>6852</v>
      </c>
      <c r="M17" s="1">
        <v>4858</v>
      </c>
      <c r="N17" s="1">
        <v>4520</v>
      </c>
      <c r="O17" s="1">
        <v>4791</v>
      </c>
      <c r="P17" s="1">
        <v>892</v>
      </c>
      <c r="Q17" s="1">
        <v>683</v>
      </c>
      <c r="R17" s="1">
        <v>1120</v>
      </c>
      <c r="S17" s="1">
        <v>25914</v>
      </c>
      <c r="T17" s="1">
        <v>1008</v>
      </c>
      <c r="U17" s="1">
        <v>1007</v>
      </c>
      <c r="V17" s="1">
        <v>1020</v>
      </c>
      <c r="W17" s="1">
        <v>289</v>
      </c>
      <c r="X17" s="1">
        <v>364</v>
      </c>
      <c r="Y17" s="1">
        <v>353</v>
      </c>
      <c r="Z17" s="1">
        <v>2241</v>
      </c>
      <c r="AA17" s="1">
        <v>1876</v>
      </c>
      <c r="AB17" s="1">
        <v>123</v>
      </c>
      <c r="AC17" s="1">
        <f>SUM(B17:AB17)</f>
        <v>130264</v>
      </c>
    </row>
    <row r="18" spans="1:29" s="10" customFormat="1" x14ac:dyDescent="0.3">
      <c r="A18" s="11"/>
      <c r="B18" s="11">
        <f t="shared" ref="B18:AC18" si="5">B16/B17</f>
        <v>5.8578143360752059E-2</v>
      </c>
      <c r="C18" s="11">
        <f t="shared" si="5"/>
        <v>1.5906680805938492E-2</v>
      </c>
      <c r="D18" s="11">
        <f t="shared" si="5"/>
        <v>0.16</v>
      </c>
      <c r="E18" s="11">
        <f t="shared" si="5"/>
        <v>4.9773755656108594E-2</v>
      </c>
      <c r="F18" s="11">
        <f t="shared" si="5"/>
        <v>6.4516129032258063E-2</v>
      </c>
      <c r="G18" s="11">
        <f t="shared" si="5"/>
        <v>6.8590350047303683E-2</v>
      </c>
      <c r="H18" s="11">
        <f t="shared" si="5"/>
        <v>7.337148232343027E-2</v>
      </c>
      <c r="I18" s="11">
        <f t="shared" si="5"/>
        <v>7.843596347459611E-2</v>
      </c>
      <c r="J18" s="11">
        <f t="shared" si="5"/>
        <v>6.5072054672411228E-2</v>
      </c>
      <c r="K18" s="11">
        <f t="shared" si="5"/>
        <v>2.0790020790020791E-3</v>
      </c>
      <c r="L18" s="11">
        <f t="shared" si="5"/>
        <v>8.4646818447168704E-2</v>
      </c>
      <c r="M18" s="11">
        <f t="shared" si="5"/>
        <v>7.492795389048991E-2</v>
      </c>
      <c r="N18" s="11">
        <f t="shared" si="5"/>
        <v>5.9292035398230088E-2</v>
      </c>
      <c r="O18" s="11">
        <f t="shared" si="5"/>
        <v>7.430599039866416E-2</v>
      </c>
      <c r="P18" s="11">
        <f t="shared" si="5"/>
        <v>2.5784753363228701E-2</v>
      </c>
      <c r="Q18" s="11">
        <f t="shared" si="5"/>
        <v>8.7847730600292828E-3</v>
      </c>
      <c r="R18" s="11">
        <f t="shared" si="5"/>
        <v>1.4285714285714285E-2</v>
      </c>
      <c r="S18" s="11">
        <f t="shared" si="5"/>
        <v>6.1472563093308639E-2</v>
      </c>
      <c r="T18" s="11">
        <f t="shared" si="5"/>
        <v>7.0436507936507936E-2</v>
      </c>
      <c r="U18" s="11">
        <f t="shared" si="5"/>
        <v>4.0714995034756701E-2</v>
      </c>
      <c r="V18" s="11">
        <f t="shared" si="5"/>
        <v>3.3333333333333333E-2</v>
      </c>
      <c r="W18" s="11">
        <f t="shared" si="5"/>
        <v>3.4602076124567475E-3</v>
      </c>
      <c r="X18" s="11">
        <f t="shared" si="5"/>
        <v>1.9230769230769232E-2</v>
      </c>
      <c r="Y18" s="11">
        <f t="shared" si="5"/>
        <v>5.9490084985835696E-2</v>
      </c>
      <c r="Z18" s="11">
        <f t="shared" si="5"/>
        <v>2.2311468094600626E-3</v>
      </c>
      <c r="AA18" s="11">
        <f t="shared" si="5"/>
        <v>4.2643923240938165E-3</v>
      </c>
      <c r="AB18" s="11">
        <f t="shared" si="5"/>
        <v>8.130081300813009E-3</v>
      </c>
      <c r="AC18" s="11">
        <f t="shared" si="5"/>
        <v>6.2695756310262238E-2</v>
      </c>
    </row>
    <row r="19" spans="1:29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</sheetData>
  <mergeCells count="2">
    <mergeCell ref="A1:AC1"/>
    <mergeCell ref="A2:AC2"/>
  </mergeCells>
  <printOptions horizontalCentered="1" gridLines="1"/>
  <pageMargins left="0.3968253968253968" right="0.3968253968253968" top="0.59523809523809523" bottom="0.59523809523809523" header="0.3" footer="0.3"/>
  <pageSetup paperSize="9" scale="58" orientation="landscape" r:id="rId1"/>
  <headerFooter>
    <oddHeader xml:space="preserve">&amp;L&amp;"Tahoma,Bold"&amp;14 &amp;R&amp;"Tahoma,Bold"&amp;12 </oddHeader>
    <oddFooter>&amp;LMonday 11 August 2025&amp;R&amp;Z&amp;F&amp;CPage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Votes issued by electorate 2025-08-11</dc:title>
  <dc:creator>NorthernTerritoryGovernment@ntgov.onmicrosoft.com</dc:creator>
  <cp:lastModifiedBy>Andrea Ruske</cp:lastModifiedBy>
  <dcterms:created xsi:type="dcterms:W3CDTF">2025-08-11T08:52:44Z</dcterms:created>
  <dcterms:modified xsi:type="dcterms:W3CDTF">2025-08-12T01:47:35Z</dcterms:modified>
</cp:coreProperties>
</file>