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ocal Government\General Elections LG\2025 Local Government Elections\Stats\Early Voting - 11-22 August\14 August\"/>
    </mc:Choice>
  </mc:AlternateContent>
  <xr:revisionPtr revIDLastSave="0" documentId="8_{D72B5F93-C299-460F-BB42-5B4198F23D5A}" xr6:coauthVersionLast="47" xr6:coauthVersionMax="47" xr10:uidLastSave="{00000000-0000-0000-0000-000000000000}"/>
  <bookViews>
    <workbookView xWindow="15" yWindow="-16320" windowWidth="29040" windowHeight="15840" xr2:uid="{01726AE7-23C9-4698-9545-CA6421B27F25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4" i="1" l="1"/>
  <c r="AE22" i="1"/>
  <c r="AE21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D10" i="1"/>
  <c r="AC10" i="1"/>
  <c r="AB10" i="1"/>
  <c r="AB20" i="1" s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C20" i="1" s="1"/>
  <c r="B10" i="1"/>
  <c r="O20" i="1"/>
  <c r="AE18" i="1"/>
  <c r="AE19" i="1" s="1"/>
  <c r="AE16" i="1"/>
  <c r="AE15" i="1"/>
  <c r="AE14" i="1"/>
  <c r="AE13" i="1"/>
  <c r="AE12" i="1"/>
  <c r="AE11" i="1"/>
  <c r="AE9" i="1"/>
  <c r="AE8" i="1"/>
  <c r="AE7" i="1"/>
  <c r="AE6" i="1"/>
  <c r="AE5" i="1"/>
  <c r="AE4" i="1"/>
  <c r="J20" i="1" l="1"/>
  <c r="Q20" i="1"/>
  <c r="G20" i="1"/>
  <c r="N20" i="1"/>
  <c r="E20" i="1"/>
  <c r="X20" i="1"/>
  <c r="M20" i="1"/>
  <c r="H20" i="1"/>
  <c r="T20" i="1"/>
  <c r="L20" i="1"/>
  <c r="AD20" i="1"/>
  <c r="AE17" i="1"/>
  <c r="AE20" i="1" s="1"/>
  <c r="Y20" i="1"/>
  <c r="B20" i="1"/>
  <c r="I20" i="1"/>
  <c r="AE10" i="1"/>
  <c r="AC20" i="1"/>
  <c r="AA20" i="1"/>
  <c r="Z20" i="1"/>
  <c r="W20" i="1"/>
  <c r="V20" i="1"/>
  <c r="U20" i="1"/>
  <c r="S20" i="1"/>
  <c r="R20" i="1"/>
  <c r="P20" i="1"/>
  <c r="K20" i="1"/>
  <c r="F20" i="1"/>
  <c r="D20" i="1"/>
</calcChain>
</file>

<file path=xl/sharedStrings.xml><?xml version="1.0" encoding="utf-8"?>
<sst xmlns="http://schemas.openxmlformats.org/spreadsheetml/2006/main" count="52" uniqueCount="51">
  <si>
    <t>Voting centre</t>
  </si>
  <si>
    <t>Alice Springs - Councillor</t>
  </si>
  <si>
    <t>Central Desert - Southern Tanami</t>
  </si>
  <si>
    <t>Coomalie - Adelaide River</t>
  </si>
  <si>
    <t>Coomalie - Batchelor Township</t>
  </si>
  <si>
    <t>Coomalie - Coomalie Rural</t>
  </si>
  <si>
    <t>Darwin - Chan</t>
  </si>
  <si>
    <t>Darwin - Lyons</t>
  </si>
  <si>
    <t>Darwin - Richardson</t>
  </si>
  <si>
    <t>Darwin - Waters</t>
  </si>
  <si>
    <t>East Arnhem - Gumurr Gattjirrk</t>
  </si>
  <si>
    <t>East Arnhem - Gumurr Marthakal</t>
  </si>
  <si>
    <t>Katherine - Councillor</t>
  </si>
  <si>
    <t>Litchfield - Central</t>
  </si>
  <si>
    <t>Litchfield - North</t>
  </si>
  <si>
    <t>Litchfield - South</t>
  </si>
  <si>
    <t>MacDonnell - Iyarrka</t>
  </si>
  <si>
    <t>MacDonnell - Ljirapinta</t>
  </si>
  <si>
    <t>MacDonnell - Luritja Pintubi</t>
  </si>
  <si>
    <t>Palmerston - Councillor</t>
  </si>
  <si>
    <t>Roper Gulf - Never Never</t>
  </si>
  <si>
    <t>Roper Gulf - Nyirranggulung</t>
  </si>
  <si>
    <t>Roper Gulf - South West Gulf</t>
  </si>
  <si>
    <t>Tiwi Islands - Pirlangimpi</t>
  </si>
  <si>
    <t>Victoria Daly - Milngin</t>
  </si>
  <si>
    <t>Wagait - Councillor</t>
  </si>
  <si>
    <t>West Arnhem - Maningrida</t>
  </si>
  <si>
    <t>West Arnhem - Warruwi</t>
  </si>
  <si>
    <t>West Daly - Thamarrurr/Pindi Pindi</t>
  </si>
  <si>
    <t>West Daly - Tyemirri</t>
  </si>
  <si>
    <t>Mobile Team MacDonnell 1</t>
  </si>
  <si>
    <t>Mobile Team MacDonnell 2</t>
  </si>
  <si>
    <t>Mobile Team Roper Gulf 1</t>
  </si>
  <si>
    <t>Mobile Team Roper Gulf 2</t>
  </si>
  <si>
    <t>Mobile Team West Arnhem 1</t>
  </si>
  <si>
    <t>Mobile Team West Daly 1</t>
  </si>
  <si>
    <t>Alice Springs EVC</t>
  </si>
  <si>
    <t>Casuarina EVC</t>
  </si>
  <si>
    <t>Coolalinga EVC</t>
  </si>
  <si>
    <t>Darwin EVC</t>
  </si>
  <si>
    <t>Katherine Central  EVC</t>
  </si>
  <si>
    <t>Palmerston EVC</t>
  </si>
  <si>
    <t>Darwin (Postal)</t>
  </si>
  <si>
    <t>Total</t>
  </si>
  <si>
    <t>Votes issued by electorate</t>
  </si>
  <si>
    <t>2025 Local Government Elections</t>
  </si>
  <si>
    <t>Remote Voting Team (Daily rate) total</t>
  </si>
  <si>
    <t>Early Voting Centre total</t>
  </si>
  <si>
    <t>Postal Voting Centre total</t>
  </si>
  <si>
    <t>Enrolment</t>
  </si>
  <si>
    <t>Postals admitted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</si>
</sst>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3" fontId="3" fillId="0" borderId="0" xfId="0" applyNumberFormat="1" applyFont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0" fillId="0" borderId="0" xfId="0" applyAlignment="1">
      <alignment wrapText="1"/>
    </xf>
    <xf numFmtId="3" fontId="2" fillId="2" borderId="0" xfId="0" quotePrefix="1" applyNumberFormat="1" applyFont="1" applyFill="1" applyAlignment="1">
      <alignment horizontal="left" wrapText="1"/>
    </xf>
    <xf numFmtId="3" fontId="2" fillId="2" borderId="0" xfId="0" applyNumberFormat="1" applyFont="1" applyFill="1" applyAlignment="1">
      <alignment wrapText="1"/>
    </xf>
    <xf numFmtId="3" fontId="2" fillId="2" borderId="0" xfId="0" quotePrefix="1" applyNumberFormat="1" applyFont="1" applyFill="1" applyAlignment="1">
      <alignment textRotation="90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62501-E42E-4315-B236-AF1A0D5A3B9F}">
  <sheetPr>
    <pageSetUpPr fitToPage="1"/>
  </sheetPr>
  <dimension ref="A1:AE24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5" x14ac:dyDescent="0.35"/>
  <cols>
    <col min="1" max="1" width="27.7265625" bestFit="1" customWidth="1"/>
    <col min="2" max="31" width="7.6328125" customWidth="1"/>
  </cols>
  <sheetData>
    <row r="1" spans="1:31" ht="17.5" x14ac:dyDescent="0.35">
      <c r="A1" s="10" t="s">
        <v>44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1" ht="15.5" x14ac:dyDescent="0.35">
      <c r="A2" s="12" t="s">
        <v>45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s="6" customFormat="1" ht="75" customHeight="1" x14ac:dyDescent="0.35">
      <c r="A3" s="7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8" t="s">
        <v>43</v>
      </c>
    </row>
    <row r="4" spans="1:31" x14ac:dyDescent="0.35">
      <c r="A4" s="4" t="s">
        <v>30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>
        <v>34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2">
        <f>SUM(B4:AD4)</f>
        <v>34</v>
      </c>
    </row>
    <row r="5" spans="1:31" x14ac:dyDescent="0.35">
      <c r="A5" s="4" t="s">
        <v>31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>
        <v>59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2">
        <f>SUM(B5:AD5)</f>
        <v>59</v>
      </c>
    </row>
    <row r="6" spans="1:31" x14ac:dyDescent="0.35">
      <c r="A6" s="4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>
        <v>202</v>
      </c>
      <c r="V6" s="3"/>
      <c r="W6" s="3">
        <v>1</v>
      </c>
      <c r="X6" s="3"/>
      <c r="Y6" s="3"/>
      <c r="Z6" s="3"/>
      <c r="AA6" s="3"/>
      <c r="AB6" s="3"/>
      <c r="AC6" s="3"/>
      <c r="AD6" s="3"/>
      <c r="AE6" s="2">
        <f>SUM(B6:AD6)</f>
        <v>203</v>
      </c>
    </row>
    <row r="7" spans="1:31" x14ac:dyDescent="0.35">
      <c r="A7" s="4" t="s">
        <v>33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v>280</v>
      </c>
      <c r="W7" s="3">
        <v>2</v>
      </c>
      <c r="X7" s="3"/>
      <c r="Y7" s="3"/>
      <c r="Z7" s="3"/>
      <c r="AA7" s="3"/>
      <c r="AB7" s="3"/>
      <c r="AC7" s="3"/>
      <c r="AD7" s="3"/>
      <c r="AE7" s="2">
        <f>SUM(B7:AD7)</f>
        <v>282</v>
      </c>
    </row>
    <row r="8" spans="1:31" x14ac:dyDescent="0.35">
      <c r="A8" s="4" t="s">
        <v>34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>
        <v>79</v>
      </c>
      <c r="AB8" s="3"/>
      <c r="AC8" s="3"/>
      <c r="AD8" s="3"/>
      <c r="AE8" s="2">
        <f>SUM(B8:AD8)</f>
        <v>79</v>
      </c>
    </row>
    <row r="9" spans="1:31" x14ac:dyDescent="0.35">
      <c r="A9" s="4" t="s">
        <v>35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>
        <v>122</v>
      </c>
      <c r="AD9" s="3">
        <v>29</v>
      </c>
      <c r="AE9" s="2">
        <f>SUM(B9:AD9)</f>
        <v>151</v>
      </c>
    </row>
    <row r="10" spans="1:31" x14ac:dyDescent="0.35">
      <c r="A10" s="5" t="s">
        <v>46</v>
      </c>
      <c r="B10" s="2">
        <f>SUBTOTAL(9,B4:B9)</f>
        <v>0</v>
      </c>
      <c r="C10" s="2">
        <f>SUBTOTAL(9,C4:C9)</f>
        <v>0</v>
      </c>
      <c r="D10" s="2">
        <f>SUBTOTAL(9,D4:D9)</f>
        <v>0</v>
      </c>
      <c r="E10" s="2">
        <f>SUBTOTAL(9,E4:E9)</f>
        <v>0</v>
      </c>
      <c r="F10" s="2">
        <f>SUBTOTAL(9,F4:F9)</f>
        <v>0</v>
      </c>
      <c r="G10" s="2">
        <f>SUBTOTAL(9,G4:G9)</f>
        <v>0</v>
      </c>
      <c r="H10" s="2">
        <f>SUBTOTAL(9,H4:H9)</f>
        <v>0</v>
      </c>
      <c r="I10" s="2">
        <f>SUBTOTAL(9,I4:I9)</f>
        <v>0</v>
      </c>
      <c r="J10" s="2">
        <f>SUBTOTAL(9,J4:J9)</f>
        <v>0</v>
      </c>
      <c r="K10" s="2">
        <f>SUBTOTAL(9,K4:K9)</f>
        <v>0</v>
      </c>
      <c r="L10" s="2">
        <f>SUBTOTAL(9,L4:L9)</f>
        <v>0</v>
      </c>
      <c r="M10" s="2">
        <f>SUBTOTAL(9,M4:M9)</f>
        <v>0</v>
      </c>
      <c r="N10" s="2">
        <f>SUBTOTAL(9,N4:N9)</f>
        <v>0</v>
      </c>
      <c r="O10" s="2">
        <f>SUBTOTAL(9,O4:O9)</f>
        <v>0</v>
      </c>
      <c r="P10" s="2">
        <f>SUBTOTAL(9,P4:P9)</f>
        <v>0</v>
      </c>
      <c r="Q10" s="2">
        <f>SUBTOTAL(9,Q4:Q9)</f>
        <v>0</v>
      </c>
      <c r="R10" s="2">
        <f>SUBTOTAL(9,R4:R9)</f>
        <v>59</v>
      </c>
      <c r="S10" s="2">
        <f>SUBTOTAL(9,S4:S9)</f>
        <v>34</v>
      </c>
      <c r="T10" s="2">
        <f>SUBTOTAL(9,T4:T9)</f>
        <v>0</v>
      </c>
      <c r="U10" s="2">
        <f>SUBTOTAL(9,U4:U9)</f>
        <v>202</v>
      </c>
      <c r="V10" s="2">
        <f>SUBTOTAL(9,V4:V9)</f>
        <v>280</v>
      </c>
      <c r="W10" s="2">
        <f>SUBTOTAL(9,W4:W9)</f>
        <v>3</v>
      </c>
      <c r="X10" s="2">
        <f>SUBTOTAL(9,X4:X9)</f>
        <v>0</v>
      </c>
      <c r="Y10" s="2">
        <f>SUBTOTAL(9,Y4:Y9)</f>
        <v>0</v>
      </c>
      <c r="Z10" s="2">
        <f>SUBTOTAL(9,Z4:Z9)</f>
        <v>0</v>
      </c>
      <c r="AA10" s="2">
        <f>SUBTOTAL(9,AA4:AA9)</f>
        <v>79</v>
      </c>
      <c r="AB10" s="2">
        <f>SUBTOTAL(9,AB4:AB9)</f>
        <v>0</v>
      </c>
      <c r="AC10" s="2">
        <f>SUBTOTAL(9,AC4:AC9)</f>
        <v>122</v>
      </c>
      <c r="AD10" s="2">
        <f>SUBTOTAL(9,AD4:AD9)</f>
        <v>29</v>
      </c>
      <c r="AE10" s="2">
        <f>SUBTOTAL(9,AE4:AE9)</f>
        <v>808</v>
      </c>
    </row>
    <row r="11" spans="1:31" x14ac:dyDescent="0.35">
      <c r="A11" s="4" t="s">
        <v>36</v>
      </c>
      <c r="B11" s="3">
        <v>1797</v>
      </c>
      <c r="C11" s="3">
        <v>5</v>
      </c>
      <c r="D11" s="3"/>
      <c r="E11" s="3"/>
      <c r="F11" s="3"/>
      <c r="G11" s="3">
        <v>3</v>
      </c>
      <c r="H11" s="3">
        <v>6</v>
      </c>
      <c r="I11" s="3">
        <v>1</v>
      </c>
      <c r="J11" s="3">
        <v>2</v>
      </c>
      <c r="K11" s="3"/>
      <c r="L11" s="3"/>
      <c r="M11" s="3">
        <v>7</v>
      </c>
      <c r="N11" s="3"/>
      <c r="O11" s="3">
        <v>1</v>
      </c>
      <c r="P11" s="3">
        <v>1</v>
      </c>
      <c r="Q11" s="3">
        <v>6</v>
      </c>
      <c r="R11" s="3">
        <v>7</v>
      </c>
      <c r="S11" s="3">
        <v>10</v>
      </c>
      <c r="T11" s="3">
        <v>10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2">
        <f>SUM(B11:AD11)</f>
        <v>1856</v>
      </c>
    </row>
    <row r="12" spans="1:31" x14ac:dyDescent="0.35">
      <c r="A12" s="4" t="s">
        <v>37</v>
      </c>
      <c r="B12" s="3">
        <v>4</v>
      </c>
      <c r="C12" s="3"/>
      <c r="D12" s="3"/>
      <c r="E12" s="3">
        <v>2</v>
      </c>
      <c r="F12" s="3"/>
      <c r="G12" s="3">
        <v>739</v>
      </c>
      <c r="H12" s="3">
        <v>166</v>
      </c>
      <c r="I12" s="3">
        <v>1436</v>
      </c>
      <c r="J12" s="3">
        <v>1206</v>
      </c>
      <c r="K12" s="3"/>
      <c r="L12" s="3"/>
      <c r="M12" s="3">
        <v>3</v>
      </c>
      <c r="N12" s="3">
        <v>8</v>
      </c>
      <c r="O12" s="3">
        <v>22</v>
      </c>
      <c r="P12" s="3">
        <v>6</v>
      </c>
      <c r="Q12" s="3"/>
      <c r="R12" s="3"/>
      <c r="S12" s="3"/>
      <c r="T12" s="3">
        <v>70</v>
      </c>
      <c r="U12" s="3">
        <v>1</v>
      </c>
      <c r="V12" s="3"/>
      <c r="W12" s="3"/>
      <c r="X12" s="3"/>
      <c r="Y12" s="3">
        <v>1</v>
      </c>
      <c r="Z12" s="3">
        <v>2</v>
      </c>
      <c r="AA12" s="3">
        <v>1</v>
      </c>
      <c r="AB12" s="3"/>
      <c r="AC12" s="3">
        <v>1</v>
      </c>
      <c r="AD12" s="3"/>
      <c r="AE12" s="2">
        <f>SUM(B12:AD12)</f>
        <v>3668</v>
      </c>
    </row>
    <row r="13" spans="1:31" x14ac:dyDescent="0.35">
      <c r="A13" s="4" t="s">
        <v>38</v>
      </c>
      <c r="B13" s="3">
        <v>10</v>
      </c>
      <c r="C13" s="3"/>
      <c r="D13" s="3">
        <v>33</v>
      </c>
      <c r="E13" s="3">
        <v>12</v>
      </c>
      <c r="F13" s="3">
        <v>22</v>
      </c>
      <c r="G13" s="3">
        <v>37</v>
      </c>
      <c r="H13" s="3">
        <v>26</v>
      </c>
      <c r="I13" s="3">
        <v>23</v>
      </c>
      <c r="J13" s="3">
        <v>35</v>
      </c>
      <c r="K13" s="3"/>
      <c r="L13" s="3"/>
      <c r="M13" s="3">
        <v>6</v>
      </c>
      <c r="N13" s="3">
        <v>802</v>
      </c>
      <c r="O13" s="3">
        <v>458</v>
      </c>
      <c r="P13" s="3">
        <v>709</v>
      </c>
      <c r="Q13" s="3"/>
      <c r="R13" s="3"/>
      <c r="S13" s="3"/>
      <c r="T13" s="3">
        <v>400</v>
      </c>
      <c r="U13" s="3">
        <v>4</v>
      </c>
      <c r="V13" s="3"/>
      <c r="W13" s="3">
        <v>1</v>
      </c>
      <c r="X13" s="3"/>
      <c r="Y13" s="3">
        <v>2</v>
      </c>
      <c r="Z13" s="3">
        <v>6</v>
      </c>
      <c r="AA13" s="3"/>
      <c r="AB13" s="3"/>
      <c r="AC13" s="3">
        <v>4</v>
      </c>
      <c r="AD13" s="3"/>
      <c r="AE13" s="2">
        <f>SUM(B13:AD13)</f>
        <v>2590</v>
      </c>
    </row>
    <row r="14" spans="1:31" x14ac:dyDescent="0.35">
      <c r="A14" s="4" t="s">
        <v>39</v>
      </c>
      <c r="B14" s="3">
        <v>3</v>
      </c>
      <c r="C14" s="3"/>
      <c r="D14" s="3"/>
      <c r="E14" s="3">
        <v>2</v>
      </c>
      <c r="F14" s="3"/>
      <c r="G14" s="3">
        <v>393</v>
      </c>
      <c r="H14" s="3">
        <v>1054</v>
      </c>
      <c r="I14" s="3">
        <v>139</v>
      </c>
      <c r="J14" s="3">
        <v>179</v>
      </c>
      <c r="K14" s="3"/>
      <c r="L14" s="3"/>
      <c r="M14" s="3">
        <v>4</v>
      </c>
      <c r="N14" s="3">
        <v>22</v>
      </c>
      <c r="O14" s="3">
        <v>9</v>
      </c>
      <c r="P14" s="3">
        <v>17</v>
      </c>
      <c r="Q14" s="3"/>
      <c r="R14" s="3"/>
      <c r="S14" s="3"/>
      <c r="T14" s="3">
        <v>134</v>
      </c>
      <c r="U14" s="3">
        <v>1</v>
      </c>
      <c r="V14" s="3"/>
      <c r="W14" s="3">
        <v>1</v>
      </c>
      <c r="X14" s="3"/>
      <c r="Y14" s="3"/>
      <c r="Z14" s="3">
        <v>9</v>
      </c>
      <c r="AA14" s="3">
        <v>2</v>
      </c>
      <c r="AB14" s="3">
        <v>1</v>
      </c>
      <c r="AC14" s="3">
        <v>2</v>
      </c>
      <c r="AD14" s="3"/>
      <c r="AE14" s="2">
        <f>SUM(B14:AD14)</f>
        <v>1972</v>
      </c>
    </row>
    <row r="15" spans="1:31" x14ac:dyDescent="0.35">
      <c r="A15" s="4" t="s">
        <v>40</v>
      </c>
      <c r="B15" s="3">
        <v>12</v>
      </c>
      <c r="C15" s="3">
        <v>1</v>
      </c>
      <c r="D15" s="3">
        <v>1</v>
      </c>
      <c r="E15" s="3"/>
      <c r="F15" s="3"/>
      <c r="G15" s="3">
        <v>6</v>
      </c>
      <c r="H15" s="3">
        <v>9</v>
      </c>
      <c r="I15" s="3">
        <v>6</v>
      </c>
      <c r="J15" s="3">
        <v>8</v>
      </c>
      <c r="K15" s="3"/>
      <c r="L15" s="3"/>
      <c r="M15" s="3">
        <v>1305</v>
      </c>
      <c r="N15" s="3">
        <v>1</v>
      </c>
      <c r="O15" s="3">
        <v>3</v>
      </c>
      <c r="P15" s="3">
        <v>3</v>
      </c>
      <c r="Q15" s="3"/>
      <c r="R15" s="3"/>
      <c r="S15" s="3"/>
      <c r="T15" s="3">
        <v>18</v>
      </c>
      <c r="U15" s="3">
        <v>15</v>
      </c>
      <c r="V15" s="3">
        <v>44</v>
      </c>
      <c r="W15" s="3">
        <v>6</v>
      </c>
      <c r="X15" s="3"/>
      <c r="Y15" s="3"/>
      <c r="Z15" s="3"/>
      <c r="AA15" s="3"/>
      <c r="AB15" s="3"/>
      <c r="AC15" s="3">
        <v>2</v>
      </c>
      <c r="AD15" s="3"/>
      <c r="AE15" s="2">
        <f>SUM(B15:AD15)</f>
        <v>1440</v>
      </c>
    </row>
    <row r="16" spans="1:31" x14ac:dyDescent="0.35">
      <c r="A16" s="4" t="s">
        <v>41</v>
      </c>
      <c r="B16" s="3">
        <v>3</v>
      </c>
      <c r="C16" s="3"/>
      <c r="D16" s="3">
        <v>3</v>
      </c>
      <c r="E16" s="3"/>
      <c r="F16" s="3">
        <v>1</v>
      </c>
      <c r="G16" s="3">
        <v>33</v>
      </c>
      <c r="H16" s="3">
        <v>32</v>
      </c>
      <c r="I16" s="3">
        <v>27</v>
      </c>
      <c r="J16" s="3">
        <v>40</v>
      </c>
      <c r="K16" s="3">
        <v>1</v>
      </c>
      <c r="L16" s="3"/>
      <c r="M16" s="3">
        <v>3</v>
      </c>
      <c r="N16" s="3">
        <v>23</v>
      </c>
      <c r="O16" s="3">
        <v>48</v>
      </c>
      <c r="P16" s="3">
        <v>31</v>
      </c>
      <c r="Q16" s="3"/>
      <c r="R16" s="3"/>
      <c r="S16" s="3"/>
      <c r="T16" s="3">
        <v>2134</v>
      </c>
      <c r="U16" s="3"/>
      <c r="V16" s="3">
        <v>1</v>
      </c>
      <c r="W16" s="3"/>
      <c r="X16" s="3"/>
      <c r="Y16" s="3"/>
      <c r="Z16" s="3"/>
      <c r="AA16" s="3"/>
      <c r="AB16" s="3"/>
      <c r="AC16" s="3">
        <v>3</v>
      </c>
      <c r="AD16" s="3"/>
      <c r="AE16" s="2">
        <f>SUM(B16:AD16)</f>
        <v>2383</v>
      </c>
    </row>
    <row r="17" spans="1:31" x14ac:dyDescent="0.35">
      <c r="A17" s="5" t="s">
        <v>47</v>
      </c>
      <c r="B17" s="2">
        <f>SUBTOTAL(9,B11:B16)</f>
        <v>1829</v>
      </c>
      <c r="C17" s="2">
        <f>SUBTOTAL(9,C11:C16)</f>
        <v>6</v>
      </c>
      <c r="D17" s="2">
        <f>SUBTOTAL(9,D11:D16)</f>
        <v>37</v>
      </c>
      <c r="E17" s="2">
        <f>SUBTOTAL(9,E11:E16)</f>
        <v>16</v>
      </c>
      <c r="F17" s="2">
        <f>SUBTOTAL(9,F11:F16)</f>
        <v>23</v>
      </c>
      <c r="G17" s="2">
        <f>SUBTOTAL(9,G11:G16)</f>
        <v>1211</v>
      </c>
      <c r="H17" s="2">
        <f>SUBTOTAL(9,H11:H16)</f>
        <v>1293</v>
      </c>
      <c r="I17" s="2">
        <f>SUBTOTAL(9,I11:I16)</f>
        <v>1632</v>
      </c>
      <c r="J17" s="2">
        <f>SUBTOTAL(9,J11:J16)</f>
        <v>1470</v>
      </c>
      <c r="K17" s="2">
        <f>SUBTOTAL(9,K11:K16)</f>
        <v>1</v>
      </c>
      <c r="L17" s="2">
        <f>SUBTOTAL(9,L11:L16)</f>
        <v>0</v>
      </c>
      <c r="M17" s="2">
        <f>SUBTOTAL(9,M11:M16)</f>
        <v>1328</v>
      </c>
      <c r="N17" s="2">
        <f>SUBTOTAL(9,N11:N16)</f>
        <v>856</v>
      </c>
      <c r="O17" s="2">
        <f>SUBTOTAL(9,O11:O16)</f>
        <v>541</v>
      </c>
      <c r="P17" s="2">
        <f>SUBTOTAL(9,P11:P16)</f>
        <v>767</v>
      </c>
      <c r="Q17" s="2">
        <f>SUBTOTAL(9,Q11:Q16)</f>
        <v>6</v>
      </c>
      <c r="R17" s="2">
        <f>SUBTOTAL(9,R11:R16)</f>
        <v>7</v>
      </c>
      <c r="S17" s="2">
        <f>SUBTOTAL(9,S11:S16)</f>
        <v>10</v>
      </c>
      <c r="T17" s="2">
        <f>SUBTOTAL(9,T11:T16)</f>
        <v>2766</v>
      </c>
      <c r="U17" s="2">
        <f>SUBTOTAL(9,U11:U16)</f>
        <v>21</v>
      </c>
      <c r="V17" s="2">
        <f>SUBTOTAL(9,V11:V16)</f>
        <v>45</v>
      </c>
      <c r="W17" s="2">
        <f>SUBTOTAL(9,W11:W16)</f>
        <v>8</v>
      </c>
      <c r="X17" s="2">
        <f>SUBTOTAL(9,X11:X16)</f>
        <v>0</v>
      </c>
      <c r="Y17" s="2">
        <f>SUBTOTAL(9,Y11:Y16)</f>
        <v>3</v>
      </c>
      <c r="Z17" s="2">
        <f>SUBTOTAL(9,Z11:Z16)</f>
        <v>17</v>
      </c>
      <c r="AA17" s="2">
        <f>SUBTOTAL(9,AA11:AA16)</f>
        <v>3</v>
      </c>
      <c r="AB17" s="2">
        <f>SUBTOTAL(9,AB11:AB16)</f>
        <v>1</v>
      </c>
      <c r="AC17" s="2">
        <f>SUBTOTAL(9,AC11:AC16)</f>
        <v>12</v>
      </c>
      <c r="AD17" s="2">
        <f>SUBTOTAL(9,AD11:AD16)</f>
        <v>0</v>
      </c>
      <c r="AE17" s="2">
        <f>SUBTOTAL(9,AE11:AE16)</f>
        <v>13909</v>
      </c>
    </row>
    <row r="18" spans="1:31" x14ac:dyDescent="0.35">
      <c r="A18" s="4" t="s">
        <v>42</v>
      </c>
      <c r="B18" s="3">
        <v>606</v>
      </c>
      <c r="C18" s="3">
        <v>16</v>
      </c>
      <c r="D18" s="3">
        <v>37</v>
      </c>
      <c r="E18" s="3">
        <v>4</v>
      </c>
      <c r="F18" s="3">
        <v>18</v>
      </c>
      <c r="G18" s="3">
        <v>696</v>
      </c>
      <c r="H18" s="3">
        <v>727</v>
      </c>
      <c r="I18" s="3">
        <v>746</v>
      </c>
      <c r="J18" s="3">
        <v>617</v>
      </c>
      <c r="K18" s="3">
        <v>1</v>
      </c>
      <c r="L18" s="3">
        <v>4</v>
      </c>
      <c r="M18" s="3">
        <v>226</v>
      </c>
      <c r="N18" s="3">
        <v>217</v>
      </c>
      <c r="O18" s="3">
        <v>159</v>
      </c>
      <c r="P18" s="3">
        <v>206</v>
      </c>
      <c r="Q18" s="3">
        <v>22</v>
      </c>
      <c r="R18" s="3">
        <v>5</v>
      </c>
      <c r="S18" s="3">
        <v>15</v>
      </c>
      <c r="T18" s="3">
        <v>1103</v>
      </c>
      <c r="U18" s="3">
        <v>71</v>
      </c>
      <c r="V18" s="3">
        <v>10</v>
      </c>
      <c r="W18" s="3">
        <v>29</v>
      </c>
      <c r="X18" s="3">
        <v>1</v>
      </c>
      <c r="Y18" s="3">
        <v>11</v>
      </c>
      <c r="Z18" s="3">
        <v>19</v>
      </c>
      <c r="AA18" s="3">
        <v>9</v>
      </c>
      <c r="AB18" s="3"/>
      <c r="AC18" s="3">
        <v>4</v>
      </c>
      <c r="AD18" s="3">
        <v>1</v>
      </c>
      <c r="AE18" s="2">
        <f>SUM(B18:AD18)</f>
        <v>5580</v>
      </c>
    </row>
    <row r="19" spans="1:31" x14ac:dyDescent="0.35">
      <c r="A19" s="5" t="s">
        <v>48</v>
      </c>
      <c r="B19" s="2">
        <f>SUBTOTAL(9,B18:B18)</f>
        <v>606</v>
      </c>
      <c r="C19" s="2">
        <f>SUBTOTAL(9,C18:C18)</f>
        <v>16</v>
      </c>
      <c r="D19" s="2">
        <f>SUBTOTAL(9,D18:D18)</f>
        <v>37</v>
      </c>
      <c r="E19" s="2">
        <f>SUBTOTAL(9,E18:E18)</f>
        <v>4</v>
      </c>
      <c r="F19" s="2">
        <f>SUBTOTAL(9,F18:F18)</f>
        <v>18</v>
      </c>
      <c r="G19" s="2">
        <f>SUBTOTAL(9,G18:G18)</f>
        <v>696</v>
      </c>
      <c r="H19" s="2">
        <f>SUBTOTAL(9,H18:H18)</f>
        <v>727</v>
      </c>
      <c r="I19" s="2">
        <f>SUBTOTAL(9,I18:I18)</f>
        <v>746</v>
      </c>
      <c r="J19" s="2">
        <f>SUBTOTAL(9,J18:J18)</f>
        <v>617</v>
      </c>
      <c r="K19" s="2">
        <f>SUBTOTAL(9,K18:K18)</f>
        <v>1</v>
      </c>
      <c r="L19" s="2">
        <f>SUBTOTAL(9,L18:L18)</f>
        <v>4</v>
      </c>
      <c r="M19" s="2">
        <f>SUBTOTAL(9,M18:M18)</f>
        <v>226</v>
      </c>
      <c r="N19" s="2">
        <f>SUBTOTAL(9,N18:N18)</f>
        <v>217</v>
      </c>
      <c r="O19" s="2">
        <f>SUBTOTAL(9,O18:O18)</f>
        <v>159</v>
      </c>
      <c r="P19" s="2">
        <f>SUBTOTAL(9,P18:P18)</f>
        <v>206</v>
      </c>
      <c r="Q19" s="2">
        <f>SUBTOTAL(9,Q18:Q18)</f>
        <v>22</v>
      </c>
      <c r="R19" s="2">
        <f>SUBTOTAL(9,R18:R18)</f>
        <v>5</v>
      </c>
      <c r="S19" s="2">
        <f>SUBTOTAL(9,S18:S18)</f>
        <v>15</v>
      </c>
      <c r="T19" s="2">
        <f>SUBTOTAL(9,T18:T18)</f>
        <v>1103</v>
      </c>
      <c r="U19" s="2">
        <f>SUBTOTAL(9,U18:U18)</f>
        <v>71</v>
      </c>
      <c r="V19" s="2">
        <f>SUBTOTAL(9,V18:V18)</f>
        <v>10</v>
      </c>
      <c r="W19" s="2">
        <f>SUBTOTAL(9,W18:W18)</f>
        <v>29</v>
      </c>
      <c r="X19" s="2">
        <f>SUBTOTAL(9,X18:X18)</f>
        <v>1</v>
      </c>
      <c r="Y19" s="2">
        <f>SUBTOTAL(9,Y18:Y18)</f>
        <v>11</v>
      </c>
      <c r="Z19" s="2">
        <f>SUBTOTAL(9,Z18:Z18)</f>
        <v>19</v>
      </c>
      <c r="AA19" s="2">
        <f>SUBTOTAL(9,AA18:AA18)</f>
        <v>9</v>
      </c>
      <c r="AB19" s="2">
        <f>SUBTOTAL(9,AB18:AB18)</f>
        <v>0</v>
      </c>
      <c r="AC19" s="2">
        <f>SUBTOTAL(9,AC18:AC18)</f>
        <v>4</v>
      </c>
      <c r="AD19" s="2">
        <f>SUBTOTAL(9,AD18:AD18)</f>
        <v>1</v>
      </c>
      <c r="AE19" s="2">
        <f>SUBTOTAL(9,AE18:AE18)</f>
        <v>5580</v>
      </c>
    </row>
    <row r="20" spans="1:31" x14ac:dyDescent="0.35">
      <c r="A20" s="5" t="s">
        <v>43</v>
      </c>
      <c r="B20" s="2">
        <f>SUBTOTAL(9,B4:B18)</f>
        <v>2435</v>
      </c>
      <c r="C20" s="2">
        <f>SUBTOTAL(9,C4:C18)</f>
        <v>22</v>
      </c>
      <c r="D20" s="2">
        <f>SUBTOTAL(9,D4:D18)</f>
        <v>74</v>
      </c>
      <c r="E20" s="2">
        <f>SUBTOTAL(9,E4:E18)</f>
        <v>20</v>
      </c>
      <c r="F20" s="2">
        <f>SUBTOTAL(9,F4:F18)</f>
        <v>41</v>
      </c>
      <c r="G20" s="2">
        <f>SUBTOTAL(9,G4:G18)</f>
        <v>1907</v>
      </c>
      <c r="H20" s="2">
        <f>SUBTOTAL(9,H4:H18)</f>
        <v>2020</v>
      </c>
      <c r="I20" s="2">
        <f>SUBTOTAL(9,I4:I18)</f>
        <v>2378</v>
      </c>
      <c r="J20" s="2">
        <f>SUBTOTAL(9,J4:J18)</f>
        <v>2087</v>
      </c>
      <c r="K20" s="2">
        <f>SUBTOTAL(9,K4:K18)</f>
        <v>2</v>
      </c>
      <c r="L20" s="2">
        <f>SUBTOTAL(9,L4:L18)</f>
        <v>4</v>
      </c>
      <c r="M20" s="2">
        <f>SUBTOTAL(9,M4:M18)</f>
        <v>1554</v>
      </c>
      <c r="N20" s="2">
        <f>SUBTOTAL(9,N4:N18)</f>
        <v>1073</v>
      </c>
      <c r="O20" s="2">
        <f>SUBTOTAL(9,O4:O18)</f>
        <v>700</v>
      </c>
      <c r="P20" s="2">
        <f>SUBTOTAL(9,P4:P18)</f>
        <v>973</v>
      </c>
      <c r="Q20" s="2">
        <f>SUBTOTAL(9,Q4:Q18)</f>
        <v>28</v>
      </c>
      <c r="R20" s="2">
        <f>SUBTOTAL(9,R4:R18)</f>
        <v>71</v>
      </c>
      <c r="S20" s="2">
        <f>SUBTOTAL(9,S4:S18)</f>
        <v>59</v>
      </c>
      <c r="T20" s="2">
        <f>SUBTOTAL(9,T4:T18)</f>
        <v>3869</v>
      </c>
      <c r="U20" s="2">
        <f>SUBTOTAL(9,U4:U18)</f>
        <v>294</v>
      </c>
      <c r="V20" s="2">
        <f>SUBTOTAL(9,V4:V18)</f>
        <v>335</v>
      </c>
      <c r="W20" s="2">
        <f>SUBTOTAL(9,W4:W18)</f>
        <v>40</v>
      </c>
      <c r="X20" s="2">
        <f>SUBTOTAL(9,X4:X18)</f>
        <v>1</v>
      </c>
      <c r="Y20" s="2">
        <f>SUBTOTAL(9,Y4:Y18)</f>
        <v>14</v>
      </c>
      <c r="Z20" s="2">
        <f>SUBTOTAL(9,Z4:Z18)</f>
        <v>36</v>
      </c>
      <c r="AA20" s="2">
        <f>SUBTOTAL(9,AA4:AA18)</f>
        <v>91</v>
      </c>
      <c r="AB20" s="2">
        <f>SUBTOTAL(9,AB4:AB18)</f>
        <v>1</v>
      </c>
      <c r="AC20" s="2">
        <f>SUBTOTAL(9,AC4:AC18)</f>
        <v>138</v>
      </c>
      <c r="AD20" s="2">
        <f>SUBTOTAL(9,AD4:AD18)</f>
        <v>30</v>
      </c>
      <c r="AE20" s="2">
        <f>SUBTOTAL(9,AE4:AE18)</f>
        <v>20297</v>
      </c>
    </row>
    <row r="21" spans="1:31" x14ac:dyDescent="0.35">
      <c r="A21" s="1" t="s">
        <v>49</v>
      </c>
      <c r="B21" s="1">
        <v>17020</v>
      </c>
      <c r="C21" s="1">
        <v>943</v>
      </c>
      <c r="D21" s="1">
        <v>250</v>
      </c>
      <c r="E21" s="1">
        <v>221</v>
      </c>
      <c r="F21" s="1">
        <v>279</v>
      </c>
      <c r="G21" s="1">
        <v>12684</v>
      </c>
      <c r="H21" s="1">
        <v>12757</v>
      </c>
      <c r="I21" s="1">
        <v>12813</v>
      </c>
      <c r="J21" s="1">
        <v>13462</v>
      </c>
      <c r="K21" s="1">
        <v>974</v>
      </c>
      <c r="L21" s="1">
        <v>1924</v>
      </c>
      <c r="M21" s="1">
        <v>6852</v>
      </c>
      <c r="N21" s="1">
        <v>4858</v>
      </c>
      <c r="O21" s="1">
        <v>4520</v>
      </c>
      <c r="P21" s="1">
        <v>4791</v>
      </c>
      <c r="Q21" s="1">
        <v>892</v>
      </c>
      <c r="R21" s="1">
        <v>683</v>
      </c>
      <c r="S21" s="1">
        <v>1120</v>
      </c>
      <c r="T21" s="1">
        <v>25914</v>
      </c>
      <c r="U21" s="1">
        <v>1008</v>
      </c>
      <c r="V21" s="1">
        <v>1007</v>
      </c>
      <c r="W21" s="1">
        <v>1020</v>
      </c>
      <c r="X21" s="1">
        <v>289</v>
      </c>
      <c r="Y21" s="1">
        <v>364</v>
      </c>
      <c r="Z21" s="1">
        <v>353</v>
      </c>
      <c r="AA21" s="1">
        <v>2241</v>
      </c>
      <c r="AB21" s="1">
        <v>357</v>
      </c>
      <c r="AC21" s="1">
        <v>1876</v>
      </c>
      <c r="AD21" s="1">
        <v>123</v>
      </c>
      <c r="AE21" s="1">
        <f>SUM(B21:AD21)</f>
        <v>131595</v>
      </c>
    </row>
    <row r="22" spans="1:31" s="14" customFormat="1" x14ac:dyDescent="0.35">
      <c r="A22" s="15"/>
      <c r="B22" s="15">
        <f>B20/B21</f>
        <v>0.14306698002350177</v>
      </c>
      <c r="C22" s="15">
        <f>C20/C21</f>
        <v>2.3329798515376459E-2</v>
      </c>
      <c r="D22" s="15">
        <f>D20/D21</f>
        <v>0.29599999999999999</v>
      </c>
      <c r="E22" s="15">
        <f>E20/E21</f>
        <v>9.0497737556561084E-2</v>
      </c>
      <c r="F22" s="15">
        <f>F20/F21</f>
        <v>0.14695340501792115</v>
      </c>
      <c r="G22" s="15">
        <f>G20/G21</f>
        <v>0.15034689372437718</v>
      </c>
      <c r="H22" s="15">
        <f>H20/H21</f>
        <v>0.15834443834757389</v>
      </c>
      <c r="I22" s="15">
        <f>I20/I21</f>
        <v>0.18559275735581052</v>
      </c>
      <c r="J22" s="15">
        <f>J20/J21</f>
        <v>0.15502897043529937</v>
      </c>
      <c r="K22" s="15">
        <f>K20/K21</f>
        <v>2.0533880903490761E-3</v>
      </c>
      <c r="L22" s="15">
        <f>L20/L21</f>
        <v>2.0790020790020791E-3</v>
      </c>
      <c r="M22" s="15">
        <f>M20/M21</f>
        <v>0.22679509632224168</v>
      </c>
      <c r="N22" s="15">
        <f>N20/N21</f>
        <v>0.22087278715520792</v>
      </c>
      <c r="O22" s="15">
        <f>O20/O21</f>
        <v>0.15486725663716813</v>
      </c>
      <c r="P22" s="15">
        <f>P20/P21</f>
        <v>0.20308912544353996</v>
      </c>
      <c r="Q22" s="15">
        <f>Q20/Q21</f>
        <v>3.1390134529147982E-2</v>
      </c>
      <c r="R22" s="15">
        <f>R20/R21</f>
        <v>0.10395314787701318</v>
      </c>
      <c r="S22" s="15">
        <f>S20/S21</f>
        <v>5.2678571428571429E-2</v>
      </c>
      <c r="T22" s="15">
        <f>T20/T21</f>
        <v>0.14930153584934786</v>
      </c>
      <c r="U22" s="15">
        <f>U20/U21</f>
        <v>0.29166666666666669</v>
      </c>
      <c r="V22" s="15">
        <f>V20/V21</f>
        <v>0.3326713008937438</v>
      </c>
      <c r="W22" s="15">
        <f>W20/W21</f>
        <v>3.9215686274509803E-2</v>
      </c>
      <c r="X22" s="15">
        <f>X20/X21</f>
        <v>3.4602076124567475E-3</v>
      </c>
      <c r="Y22" s="15">
        <f>Y20/Y21</f>
        <v>3.8461538461538464E-2</v>
      </c>
      <c r="Z22" s="15">
        <f>Z20/Z21</f>
        <v>0.10198300283286119</v>
      </c>
      <c r="AA22" s="15">
        <f>AA20/AA21</f>
        <v>4.060687193217314E-2</v>
      </c>
      <c r="AB22" s="15">
        <f>AB20/AB21</f>
        <v>2.8011204481792717E-3</v>
      </c>
      <c r="AC22" s="15">
        <f>AC20/AC21</f>
        <v>7.3560767590618331E-2</v>
      </c>
      <c r="AD22" s="15">
        <f>AD20/AD21</f>
        <v>0.24390243902439024</v>
      </c>
      <c r="AE22" s="15">
        <f>AE20/AE21</f>
        <v>0.15423838291728409</v>
      </c>
    </row>
    <row r="23" spans="1:3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35">
      <c r="A24" s="1" t="s">
        <v>50</v>
      </c>
      <c r="B24" s="1"/>
      <c r="C24" s="1"/>
      <c r="D24" s="1">
        <v>1</v>
      </c>
      <c r="E24" s="1"/>
      <c r="F24" s="1"/>
      <c r="G24" s="1">
        <v>59</v>
      </c>
      <c r="H24" s="1">
        <v>52</v>
      </c>
      <c r="I24" s="1">
        <v>76</v>
      </c>
      <c r="J24" s="1">
        <v>71</v>
      </c>
      <c r="K24" s="1"/>
      <c r="L24" s="1"/>
      <c r="M24" s="1">
        <v>7</v>
      </c>
      <c r="N24" s="1"/>
      <c r="O24" s="1">
        <v>3</v>
      </c>
      <c r="P24" s="1">
        <v>8</v>
      </c>
      <c r="Q24" s="1"/>
      <c r="R24" s="1"/>
      <c r="S24" s="1"/>
      <c r="T24" s="1">
        <v>46</v>
      </c>
      <c r="U24" s="1"/>
      <c r="V24" s="1"/>
      <c r="W24" s="1"/>
      <c r="X24" s="1"/>
      <c r="Y24" s="1">
        <v>1</v>
      </c>
      <c r="Z24" s="1"/>
      <c r="AA24" s="1"/>
      <c r="AB24" s="1"/>
      <c r="AC24" s="1"/>
      <c r="AD24" s="1"/>
      <c r="AE24" s="1">
        <f>SUM(B24:AD24)</f>
        <v>324</v>
      </c>
    </row>
  </sheetData>
  <mergeCells count="2">
    <mergeCell ref="A1:AE1"/>
    <mergeCell ref="A2:AE2"/>
  </mergeCells>
  <printOptions horizontalCentered="1" gridLines="1"/>
  <pageMargins left="0.3968253968253968" right="0.3968253968253968" top="0.59523809523809523" bottom="0.59523809523809523" header="0.3" footer="0.3"/>
  <pageSetup paperSize="9" scale="54" orientation="landscape" r:id="rId1"/>
  <headerFooter>
    <oddHeader xml:space="preserve">&amp;L&amp;"Tahoma,Bold"&amp;14 &amp;R&amp;"Tahoma,Bold"&amp;12 </oddHeader>
    <oddFooter>&amp;LThursday 14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 Myuran</dc:creator>
  <cp:lastModifiedBy>Ramachandra Myuran</cp:lastModifiedBy>
  <dcterms:created xsi:type="dcterms:W3CDTF">2025-08-14T08:30:13Z</dcterms:created>
  <dcterms:modified xsi:type="dcterms:W3CDTF">2025-08-14T08:30:38Z</dcterms:modified>
</cp:coreProperties>
</file>